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tabRatio="664" activeTab="0"/>
  </bookViews>
  <sheets>
    <sheet name="2.5+0.5（新）" sheetId="1" r:id="rId1"/>
    <sheet name="2+1（新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19" authorId="0">
      <text>
        <r>
          <rPr>
            <sz val="9"/>
            <rFont val="宋体"/>
            <family val="0"/>
          </rPr>
          <t>Administrator:
根据广东省教育厅粤教高（2015）16号文件精神要求设置。该门课程如无师资利用网络优质资源让学生进行网络在线学习。</t>
        </r>
      </text>
    </comment>
    <comment ref="C31" authorId="0">
      <text>
        <r>
          <rPr>
            <sz val="9"/>
            <rFont val="宋体"/>
            <family val="0"/>
          </rPr>
          <t xml:space="preserve">Administrator:
建议开设5-6门课程，对于主要的基本课程建议分两个学期上课，加大基础课程的学时。对于一门课程分两个学期或多个学期上的，课程名称要用罗马数字Ⅰ、Ⅱ等表示，不允许用阿拉伯数字或语文数字表示
</t>
        </r>
      </text>
    </comment>
    <comment ref="C40" authorId="0">
      <text>
        <r>
          <rPr>
            <sz val="9"/>
            <rFont val="宋体"/>
            <family val="0"/>
          </rPr>
          <t xml:space="preserve">Administrator:
建议开设6-7门课程，对于主要的核心课程建议分两个学期上课，加大专业核心课程的学时。
</t>
        </r>
      </text>
    </comment>
    <comment ref="C52" authorId="0">
      <text>
        <r>
          <rPr>
            <sz val="9"/>
            <rFont val="宋体"/>
            <family val="0"/>
          </rPr>
          <t>Administrator:
校企融合课程1-3学分，各专业自行决定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19" authorId="0">
      <text>
        <r>
          <rPr>
            <sz val="9"/>
            <rFont val="宋体"/>
            <family val="0"/>
          </rPr>
          <t>Administrator:
根据广东省教育厅粤教高（2015）16号文件精神要求设置。该门课程如无师资利用网络优质资源让学生进行网络在线学习。</t>
        </r>
      </text>
    </comment>
    <comment ref="C35" authorId="0">
      <text>
        <r>
          <rPr>
            <sz val="9"/>
            <rFont val="宋体"/>
            <family val="0"/>
          </rPr>
          <t xml:space="preserve">Administrator:
建议开设5-6门课程，对于主要的基本课程建议分两个学期上课，加大基础课程的学时。对于一门课程分两个学期或多个学期上的，课程名称要用罗马数字Ⅰ、Ⅱ等表示，不允许用阿拉伯数字或语文数字表示
</t>
        </r>
      </text>
    </comment>
    <comment ref="C43" authorId="0">
      <text>
        <r>
          <rPr>
            <sz val="9"/>
            <rFont val="宋体"/>
            <family val="0"/>
          </rPr>
          <t xml:space="preserve">Administrator:
建议开设6-7门课程，对于主要的核心课程建议分两个学期上课，加大专业核心课程的学时。
</t>
        </r>
      </text>
    </comment>
  </commentList>
</comments>
</file>

<file path=xl/sharedStrings.xml><?xml version="1.0" encoding="utf-8"?>
<sst xmlns="http://schemas.openxmlformats.org/spreadsheetml/2006/main" count="587" uniqueCount="223">
  <si>
    <r>
      <t>2023级</t>
    </r>
    <r>
      <rPr>
        <b/>
        <sz val="18"/>
        <color indexed="10"/>
        <rFont val="黑体"/>
        <family val="3"/>
      </rPr>
      <t>音乐表演</t>
    </r>
    <r>
      <rPr>
        <b/>
        <sz val="18"/>
        <rFont val="黑体"/>
        <family val="3"/>
      </rPr>
      <t>专业教学计划进程表（高水平专业群专用）</t>
    </r>
  </si>
  <si>
    <t>模块</t>
  </si>
  <si>
    <t>课程属性</t>
  </si>
  <si>
    <t>课程模块</t>
  </si>
  <si>
    <t>课程编号</t>
  </si>
  <si>
    <t>课程名称</t>
  </si>
  <si>
    <t>学
分</t>
  </si>
  <si>
    <t>计划教学时间分配</t>
  </si>
  <si>
    <t>考核方式</t>
  </si>
  <si>
    <t>各学期教学时间分配</t>
  </si>
  <si>
    <t>课程说明
（含课证融合、课赛融合、认证标准等特色课程）</t>
  </si>
  <si>
    <t>备注（正式版删除）</t>
  </si>
  <si>
    <t>学时    合计</t>
  </si>
  <si>
    <t>课内学时</t>
  </si>
  <si>
    <t>课外
学时</t>
  </si>
  <si>
    <t>一学年</t>
  </si>
  <si>
    <t>二学年</t>
  </si>
  <si>
    <t>三学年</t>
  </si>
  <si>
    <t>学时 小计</t>
  </si>
  <si>
    <t>理  论</t>
  </si>
  <si>
    <t>实
践</t>
  </si>
  <si>
    <t>课程</t>
  </si>
  <si>
    <t>证书</t>
  </si>
  <si>
    <t>一</t>
  </si>
  <si>
    <t>二</t>
  </si>
  <si>
    <t>三</t>
  </si>
  <si>
    <t>四</t>
  </si>
  <si>
    <t>五</t>
  </si>
  <si>
    <t>六</t>
  </si>
  <si>
    <t>教学周数→</t>
  </si>
  <si>
    <t>15+3+2</t>
  </si>
  <si>
    <t>18+2</t>
  </si>
  <si>
    <t>16+4</t>
  </si>
  <si>
    <t>公共基础素质模块</t>
  </si>
  <si>
    <t>必修</t>
  </si>
  <si>
    <t>思想政治课程模块</t>
  </si>
  <si>
    <t>020000633</t>
  </si>
  <si>
    <t>思想道德修养与法律基础</t>
  </si>
  <si>
    <t>查</t>
  </si>
  <si>
    <t>020000832</t>
  </si>
  <si>
    <t>毛泽东思想和中国特色社会主义理论体系概论</t>
  </si>
  <si>
    <t>020001131</t>
  </si>
  <si>
    <t>习近平新时代中国特色社会主义思想概论Ⅰ</t>
  </si>
  <si>
    <t>020001232</t>
  </si>
  <si>
    <t>习近平新时代中国特色社会主义思想概论Ⅱ</t>
  </si>
  <si>
    <t>020000931</t>
  </si>
  <si>
    <t>形势与政策</t>
  </si>
  <si>
    <t>√</t>
  </si>
  <si>
    <t>分学期以专题讲座形式授课，最后一学期录成绩</t>
  </si>
  <si>
    <t>体育与健康教育课程模块</t>
  </si>
  <si>
    <t>010011132</t>
  </si>
  <si>
    <t>体育与健康Ⅰ</t>
  </si>
  <si>
    <t>010011232</t>
  </si>
  <si>
    <t>体育与健康Ⅱ</t>
  </si>
  <si>
    <t>010011331</t>
  </si>
  <si>
    <t>体育与健康Ⅲ</t>
  </si>
  <si>
    <t>010011431</t>
  </si>
  <si>
    <t>体育与健康Ⅳ</t>
  </si>
  <si>
    <t>010003332</t>
  </si>
  <si>
    <t>大学生心理健康教育</t>
  </si>
  <si>
    <t>各专业上课学期见附件：分学期授课安排表</t>
  </si>
  <si>
    <t>双创基础教育课程模块</t>
  </si>
  <si>
    <t xml:space="preserve">010003431                   </t>
  </si>
  <si>
    <t>大学生职业规划</t>
  </si>
  <si>
    <t>010003531</t>
  </si>
  <si>
    <t>大学生就业指导</t>
  </si>
  <si>
    <t>010000251</t>
  </si>
  <si>
    <t>大学生创新创业教育</t>
  </si>
  <si>
    <t>000000451</t>
  </si>
  <si>
    <t>创新创业能力（SYB）</t>
  </si>
  <si>
    <t>1W</t>
  </si>
  <si>
    <t>国防安全教育课程模块</t>
  </si>
  <si>
    <t>000000432</t>
  </si>
  <si>
    <t>军事理论</t>
  </si>
  <si>
    <t>000000532</t>
  </si>
  <si>
    <t>军事技能</t>
  </si>
  <si>
    <t>2W</t>
  </si>
  <si>
    <t>000013242</t>
  </si>
  <si>
    <t>大学生国家安全教育</t>
  </si>
  <si>
    <t>线下线上混合教学</t>
  </si>
  <si>
    <t>劳动教育课程模块</t>
  </si>
  <si>
    <t>000000132</t>
  </si>
  <si>
    <t>劳动实践</t>
  </si>
  <si>
    <t>文化基础课程模块</t>
  </si>
  <si>
    <t>010003934</t>
  </si>
  <si>
    <t>实用英语Ⅰ</t>
  </si>
  <si>
    <t>试</t>
  </si>
  <si>
    <t>010004034</t>
  </si>
  <si>
    <t>实用英语Ⅱ</t>
  </si>
  <si>
    <t>信息技术基础课程模块</t>
  </si>
  <si>
    <t>060000433</t>
  </si>
  <si>
    <t>信息技术</t>
  </si>
  <si>
    <t>小    计</t>
  </si>
  <si>
    <t>限选</t>
  </si>
  <si>
    <t>国史党史课程模块</t>
  </si>
  <si>
    <t>000011442</t>
  </si>
  <si>
    <t>中国共产党历史</t>
  </si>
  <si>
    <t>线上网络教学</t>
  </si>
  <si>
    <t>专业能力模块</t>
  </si>
  <si>
    <t>专业基础能力类课程模块</t>
  </si>
  <si>
    <t>专业核心基础课</t>
  </si>
  <si>
    <t>011000112</t>
  </si>
  <si>
    <t>基本乐理Ⅰ</t>
  </si>
  <si>
    <t>011000212</t>
  </si>
  <si>
    <t>基本乐理Ⅱ</t>
  </si>
  <si>
    <t>011000812</t>
  </si>
  <si>
    <t>视唱练耳Ⅰ</t>
  </si>
  <si>
    <t>011000912</t>
  </si>
  <si>
    <t>视唱练耳Ⅱ</t>
  </si>
  <si>
    <t>011000612</t>
  </si>
  <si>
    <t>钢琴基础</t>
  </si>
  <si>
    <t>011000512</t>
  </si>
  <si>
    <t>声乐基础</t>
  </si>
  <si>
    <t>011002112</t>
  </si>
  <si>
    <t>艺术概论</t>
  </si>
  <si>
    <t>011000412</t>
  </si>
  <si>
    <t>形体训练</t>
  </si>
  <si>
    <t>专业核心能力类课程模块</t>
  </si>
  <si>
    <t>岗位能力课</t>
  </si>
  <si>
    <t>011001213</t>
  </si>
  <si>
    <t>钢琴演奏技巧Ⅰ</t>
  </si>
  <si>
    <t>011001314</t>
  </si>
  <si>
    <t>钢琴演奏技巧Ⅱ</t>
  </si>
  <si>
    <t>011001414</t>
  </si>
  <si>
    <t xml:space="preserve">钢琴演奏技巧Ⅲ </t>
  </si>
  <si>
    <t>011001613</t>
  </si>
  <si>
    <t>声乐演唱技巧Ⅰ</t>
  </si>
  <si>
    <t>011001714</t>
  </si>
  <si>
    <t>声乐演唱技巧Ⅱ</t>
  </si>
  <si>
    <t>011001814</t>
  </si>
  <si>
    <t xml:space="preserve">声乐演唱技巧Ⅲ </t>
  </si>
  <si>
    <t>综合能力课</t>
  </si>
  <si>
    <t>011002014</t>
  </si>
  <si>
    <t>曲式与作品分析</t>
  </si>
  <si>
    <t>011000314</t>
  </si>
  <si>
    <t>基础和声</t>
  </si>
  <si>
    <t>011003324</t>
  </si>
  <si>
    <t>音乐制作软件应用</t>
  </si>
  <si>
    <t>011001914</t>
  </si>
  <si>
    <t>歌曲作法</t>
  </si>
  <si>
    <t>合唱与指挥</t>
  </si>
  <si>
    <t>校企融合课程模块</t>
  </si>
  <si>
    <t>011002211</t>
  </si>
  <si>
    <t>音乐活动策划</t>
  </si>
  <si>
    <t>011002411</t>
  </si>
  <si>
    <t>音乐市场营销</t>
  </si>
  <si>
    <t>专业拓展能力类课程模块（幼师方向）</t>
  </si>
  <si>
    <t>专业群共享平台课程</t>
  </si>
  <si>
    <t>011002522</t>
  </si>
  <si>
    <t>教育学</t>
  </si>
  <si>
    <t>011002822</t>
  </si>
  <si>
    <t>综合素质（教师资格证考试训练）</t>
  </si>
  <si>
    <t>专业拓展模块</t>
  </si>
  <si>
    <t>011001912</t>
  </si>
  <si>
    <t>声乐演唱技巧IV</t>
  </si>
  <si>
    <t>011001512</t>
  </si>
  <si>
    <t>钢琴演奏技巧IV</t>
  </si>
  <si>
    <t>专业拓展能力类课程模块（钢琴方向）</t>
  </si>
  <si>
    <t>011002922</t>
  </si>
  <si>
    <t>钢琴艺术指导（音乐会排练）</t>
  </si>
  <si>
    <t>011001712</t>
  </si>
  <si>
    <t>钢琴即兴伴奏</t>
  </si>
  <si>
    <t>专业拓展能力类课程模块（声乐方向）</t>
  </si>
  <si>
    <t>011003022</t>
  </si>
  <si>
    <t>声乐艺术指导（音乐会排练）</t>
  </si>
  <si>
    <t>011000712</t>
  </si>
  <si>
    <t>歌唱正音</t>
  </si>
  <si>
    <t>大学生综合素质拓展模块</t>
  </si>
  <si>
    <t>公选</t>
  </si>
  <si>
    <t>素质能力模块</t>
  </si>
  <si>
    <t>000000634</t>
  </si>
  <si>
    <t>公选课（含马克思主义中国化进程与青年学生使命担当）</t>
  </si>
  <si>
    <t>000000732</t>
  </si>
  <si>
    <t>其他素质能力</t>
  </si>
  <si>
    <t>开设说明详见附件：大学生素质能力培养学分计量标准</t>
  </si>
  <si>
    <t>060000632</t>
  </si>
  <si>
    <t>信息技术（项目管理）</t>
  </si>
  <si>
    <t>其余专业上</t>
  </si>
  <si>
    <t>美育美学课程模块</t>
  </si>
  <si>
    <t>010004031</t>
  </si>
  <si>
    <t>中华传统文化与职业素养</t>
  </si>
  <si>
    <t>010003931</t>
  </si>
  <si>
    <t>应用文写作</t>
  </si>
  <si>
    <t>000000232</t>
  </si>
  <si>
    <t>美育课程</t>
  </si>
  <si>
    <t xml:space="preserve">    小    计</t>
  </si>
  <si>
    <t>实习及毕业报告模块</t>
  </si>
  <si>
    <t>000000120</t>
  </si>
  <si>
    <t>岗位实习</t>
  </si>
  <si>
    <t>4W</t>
  </si>
  <si>
    <t>16W</t>
  </si>
  <si>
    <t>000000554</t>
  </si>
  <si>
    <t>毕业报告</t>
  </si>
  <si>
    <t>音乐表演专业（幼儿教师方向）合计</t>
  </si>
  <si>
    <t>音乐表演专业（钢琴方向）合计</t>
  </si>
  <si>
    <t>音乐表演专业（声乐方向）合计</t>
  </si>
  <si>
    <t>幼儿教师专业（方向）</t>
  </si>
  <si>
    <t>总学时</t>
  </si>
  <si>
    <t>比例</t>
  </si>
  <si>
    <t>选修课学时</t>
  </si>
  <si>
    <t>实践教学学时</t>
  </si>
  <si>
    <t>钢琴/声乐专业（方向）</t>
  </si>
  <si>
    <t>2023级          专业教学计划进程表</t>
  </si>
  <si>
    <t>010003133</t>
  </si>
  <si>
    <t>工程数学</t>
  </si>
  <si>
    <t>专业自选课程</t>
  </si>
  <si>
    <t>适用于理工科类专业</t>
  </si>
  <si>
    <t>010004133</t>
  </si>
  <si>
    <t>应用数学</t>
  </si>
  <si>
    <t>010003733</t>
  </si>
  <si>
    <t>计算机数学</t>
  </si>
  <si>
    <t>适用于计算机专业</t>
  </si>
  <si>
    <t>010003232</t>
  </si>
  <si>
    <t>经济数学</t>
  </si>
  <si>
    <t>文、管、财经、艺术类等其他专业选上</t>
  </si>
  <si>
    <t>专业拓展能力类课程模块（xxx方向）</t>
  </si>
  <si>
    <t>060000532</t>
  </si>
  <si>
    <t>信息技术（大数据）</t>
  </si>
  <si>
    <t>大数据与会计专业上</t>
  </si>
  <si>
    <t>000000134</t>
  </si>
  <si>
    <t>18W</t>
  </si>
  <si>
    <t>XXX专业（方向）合计</t>
  </si>
  <si>
    <t>XXX专业（方向）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</si>
</sst>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8"/>
      <name val="宋体"/>
      <family val="0"/>
    </font>
    <font>
      <b/>
      <sz val="7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10"/>
      <name val="黑体"/>
      <family val="3"/>
    </font>
  </fonts>
  <fills count="2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178" fontId="0" fillId="0" borderId="0" applyFont="0" applyFill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2" fillId="13" borderId="0" applyNumberFormat="0" applyBorder="0" applyAlignment="0" applyProtection="0"/>
    <xf numFmtId="0" fontId="20" fillId="21" borderId="1" applyNumberForma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25" fillId="8" borderId="1" applyNumberFormat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21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23" fillId="26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21" borderId="2" applyNumberFormat="0" applyAlignment="0" applyProtection="0"/>
    <xf numFmtId="0" fontId="11" fillId="8" borderId="0" applyNumberFormat="0" applyBorder="0" applyAlignment="0" applyProtection="0"/>
    <xf numFmtId="0" fontId="12" fillId="22" borderId="0" applyNumberFormat="0" applyBorder="0" applyAlignment="0" applyProtection="0"/>
    <xf numFmtId="0" fontId="24" fillId="0" borderId="3" applyNumberFormat="0" applyFill="0" applyAlignment="0" applyProtection="0"/>
    <xf numFmtId="0" fontId="15" fillId="15" borderId="4" applyNumberFormat="0" applyAlignment="0" applyProtection="0"/>
    <xf numFmtId="0" fontId="17" fillId="0" borderId="5" applyNumberFormat="0" applyFill="0" applyAlignment="0" applyProtection="0"/>
    <xf numFmtId="0" fontId="11" fillId="19" borderId="0" applyNumberFormat="0" applyBorder="0" applyAlignment="0" applyProtection="0"/>
    <xf numFmtId="0" fontId="12" fillId="8" borderId="0" applyNumberFormat="0" applyBorder="0" applyAlignment="0" applyProtection="0"/>
    <xf numFmtId="0" fontId="11" fillId="21" borderId="0" applyNumberFormat="0" applyBorder="0" applyAlignment="0" applyProtection="0"/>
    <xf numFmtId="0" fontId="0" fillId="14" borderId="6" applyNumberFormat="0" applyFont="0" applyAlignment="0" applyProtection="0"/>
    <xf numFmtId="0" fontId="11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6" fillId="0" borderId="8" applyNumberFormat="0" applyFill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29" fillId="0" borderId="9" applyNumberFormat="0" applyFill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8" borderId="10" xfId="0" applyNumberFormat="1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28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9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9" borderId="11" xfId="0" applyNumberFormat="1" applyFont="1" applyFill="1" applyBorder="1" applyAlignment="1">
      <alignment horizontal="center" vertical="center" wrapText="1"/>
    </xf>
    <xf numFmtId="0" fontId="2" fillId="9" borderId="12" xfId="0" applyNumberFormat="1" applyFont="1" applyFill="1" applyBorder="1" applyAlignment="1">
      <alignment horizontal="center" vertical="center" wrapText="1"/>
    </xf>
    <xf numFmtId="0" fontId="2" fillId="9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1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标题" xfId="21"/>
    <cellStyle name="40% - 着色 3" xfId="22"/>
    <cellStyle name="Currency [0]" xfId="23"/>
    <cellStyle name="40% - 着色 2" xfId="24"/>
    <cellStyle name="Followed Hyperlink" xfId="25"/>
    <cellStyle name="20% - 着色 4" xfId="26"/>
    <cellStyle name="着色 2" xfId="27"/>
    <cellStyle name="20% - 着色 6" xfId="28"/>
    <cellStyle name="着色 3" xfId="29"/>
    <cellStyle name="着色 6" xfId="30"/>
    <cellStyle name="40% - 强调文字颜色 5" xfId="31"/>
    <cellStyle name="20% - 着色 2" xfId="32"/>
    <cellStyle name="20% - 着色 1" xfId="33"/>
    <cellStyle name="40% - 强调文字颜色 4" xfId="34"/>
    <cellStyle name="20% - 强调文字颜色 4" xfId="35"/>
    <cellStyle name="60% - 着色 3" xfId="36"/>
    <cellStyle name="强调文字颜色 3" xfId="37"/>
    <cellStyle name="60% - 着色 6" xfId="38"/>
    <cellStyle name="20% - 强调文字颜色 2" xfId="39"/>
    <cellStyle name="60% - 着色 1" xfId="40"/>
    <cellStyle name="20% - 强调文字颜色 5" xfId="41"/>
    <cellStyle name="强调文字颜色 1" xfId="42"/>
    <cellStyle name="60% - 着色 4" xfId="43"/>
    <cellStyle name="着色 5" xfId="44"/>
    <cellStyle name="适中" xfId="45"/>
    <cellStyle name="计算" xfId="46"/>
    <cellStyle name="40% - 着色 4" xfId="47"/>
    <cellStyle name="解释性文本" xfId="48"/>
    <cellStyle name="20% - 着色 5" xfId="49"/>
    <cellStyle name="着色 1" xfId="50"/>
    <cellStyle name="20% - 强调文字颜色 3" xfId="51"/>
    <cellStyle name="输入" xfId="52"/>
    <cellStyle name="60% - 着色 2" xfId="53"/>
    <cellStyle name="60% - 强调文字颜色 6" xfId="54"/>
    <cellStyle name="差" xfId="55"/>
    <cellStyle name="40% - 强调文字颜色 3" xfId="56"/>
    <cellStyle name="40% - 着色 6" xfId="57"/>
    <cellStyle name="警告文本" xfId="58"/>
    <cellStyle name="标题 4" xfId="59"/>
    <cellStyle name="60% - 强调文字颜色 2" xfId="60"/>
    <cellStyle name="60% - 强调文字颜色 5" xfId="61"/>
    <cellStyle name="20% - 强调文字颜色 6" xfId="62"/>
    <cellStyle name="60% - 着色 5" xfId="63"/>
    <cellStyle name="强调文字颜色 2" xfId="64"/>
    <cellStyle name="好" xfId="65"/>
    <cellStyle name="40% - 着色 5" xfId="66"/>
    <cellStyle name="60% - 强调文字颜色 1" xfId="67"/>
    <cellStyle name="输出" xfId="68"/>
    <cellStyle name="60% - 强调文字颜色 4" xfId="69"/>
    <cellStyle name="20% - 强调文字颜色 1" xfId="70"/>
    <cellStyle name="汇总" xfId="71"/>
    <cellStyle name="检查单元格" xfId="72"/>
    <cellStyle name="标题 1" xfId="73"/>
    <cellStyle name="着色 4" xfId="74"/>
    <cellStyle name="40% - 强调文字颜色 2" xfId="75"/>
    <cellStyle name="60% - 强调文字颜色 3" xfId="76"/>
    <cellStyle name="注释" xfId="77"/>
    <cellStyle name="强调文字颜色 5" xfId="78"/>
    <cellStyle name="20% - 着色 3" xfId="79"/>
    <cellStyle name="40% - 强调文字颜色 6" xfId="80"/>
    <cellStyle name="Hyperlink" xfId="81"/>
    <cellStyle name="标题 2" xfId="82"/>
    <cellStyle name="标题 3" xfId="83"/>
    <cellStyle name="强调文字颜色 6" xfId="84"/>
    <cellStyle name="40% - 强调文字颜色 1" xfId="85"/>
    <cellStyle name="链接单元格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="115" zoomScaleNormal="115" zoomScaleSheetLayoutView="100" workbookViewId="0" topLeftCell="A27">
      <selection activeCell="J64" sqref="J64:K64"/>
    </sheetView>
  </sheetViews>
  <sheetFormatPr defaultColWidth="9.00390625" defaultRowHeight="14.25"/>
  <cols>
    <col min="1" max="1" width="3.625" style="4" customWidth="1"/>
    <col min="2" max="3" width="3.875" style="4" customWidth="1"/>
    <col min="4" max="4" width="3.875" style="55" customWidth="1"/>
    <col min="5" max="5" width="7.625" style="5" customWidth="1"/>
    <col min="6" max="6" width="27.625" style="6" customWidth="1"/>
    <col min="7" max="20" width="4.625" style="4" customWidth="1"/>
    <col min="21" max="21" width="16.125" style="4" customWidth="1"/>
    <col min="22" max="22" width="26.875" style="7" customWidth="1"/>
    <col min="23" max="16384" width="9.00390625" style="8" customWidth="1"/>
  </cols>
  <sheetData>
    <row r="1" spans="1:21" ht="22.5">
      <c r="A1" s="9" t="s">
        <v>0</v>
      </c>
      <c r="B1" s="9"/>
      <c r="C1" s="9"/>
      <c r="D1" s="5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6" customHeight="1">
      <c r="A2" s="10"/>
      <c r="B2" s="10"/>
      <c r="C2" s="10"/>
      <c r="D2" s="57"/>
      <c r="E2" s="11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</row>
    <row r="3" spans="1:22" s="1" customFormat="1" ht="18" customHeight="1">
      <c r="A3" s="13" t="s">
        <v>1</v>
      </c>
      <c r="B3" s="13" t="s">
        <v>2</v>
      </c>
      <c r="C3" s="14" t="s">
        <v>3</v>
      </c>
      <c r="D3" s="14"/>
      <c r="E3" s="15" t="s">
        <v>4</v>
      </c>
      <c r="F3" s="14" t="s">
        <v>5</v>
      </c>
      <c r="G3" s="13" t="s">
        <v>6</v>
      </c>
      <c r="H3" s="16" t="s">
        <v>7</v>
      </c>
      <c r="I3" s="16"/>
      <c r="J3" s="16"/>
      <c r="K3" s="16"/>
      <c r="L3" s="16"/>
      <c r="M3" s="13" t="s">
        <v>8</v>
      </c>
      <c r="N3" s="13"/>
      <c r="O3" s="16" t="s">
        <v>9</v>
      </c>
      <c r="P3" s="16"/>
      <c r="Q3" s="16"/>
      <c r="R3" s="16"/>
      <c r="S3" s="16"/>
      <c r="T3" s="16"/>
      <c r="U3" s="13" t="s">
        <v>10</v>
      </c>
      <c r="V3" s="33" t="s">
        <v>11</v>
      </c>
    </row>
    <row r="4" spans="1:22" s="1" customFormat="1" ht="18" customHeight="1">
      <c r="A4" s="13"/>
      <c r="B4" s="13"/>
      <c r="C4" s="14"/>
      <c r="D4" s="14"/>
      <c r="E4" s="15"/>
      <c r="F4" s="14"/>
      <c r="G4" s="16"/>
      <c r="H4" s="13" t="s">
        <v>12</v>
      </c>
      <c r="I4" s="16" t="s">
        <v>13</v>
      </c>
      <c r="J4" s="16"/>
      <c r="K4" s="16"/>
      <c r="L4" s="14" t="s">
        <v>14</v>
      </c>
      <c r="M4" s="13"/>
      <c r="N4" s="13"/>
      <c r="O4" s="16" t="s">
        <v>15</v>
      </c>
      <c r="P4" s="16"/>
      <c r="Q4" s="16" t="s">
        <v>16</v>
      </c>
      <c r="R4" s="16"/>
      <c r="S4" s="16" t="s">
        <v>17</v>
      </c>
      <c r="T4" s="16"/>
      <c r="U4" s="13"/>
      <c r="V4" s="33"/>
    </row>
    <row r="5" spans="1:22" s="1" customFormat="1" ht="18" customHeight="1">
      <c r="A5" s="13"/>
      <c r="B5" s="13"/>
      <c r="C5" s="14"/>
      <c r="D5" s="14"/>
      <c r="E5" s="15"/>
      <c r="F5" s="14"/>
      <c r="G5" s="16"/>
      <c r="H5" s="13"/>
      <c r="I5" s="13" t="s">
        <v>18</v>
      </c>
      <c r="J5" s="13" t="s">
        <v>19</v>
      </c>
      <c r="K5" s="13" t="s">
        <v>20</v>
      </c>
      <c r="L5" s="14"/>
      <c r="M5" s="17" t="s">
        <v>21</v>
      </c>
      <c r="N5" s="17" t="s">
        <v>22</v>
      </c>
      <c r="O5" s="16" t="s">
        <v>23</v>
      </c>
      <c r="P5" s="16" t="s">
        <v>24</v>
      </c>
      <c r="Q5" s="16" t="s">
        <v>25</v>
      </c>
      <c r="R5" s="16" t="s">
        <v>26</v>
      </c>
      <c r="S5" s="16" t="s">
        <v>27</v>
      </c>
      <c r="T5" s="16" t="s">
        <v>28</v>
      </c>
      <c r="U5" s="13"/>
      <c r="V5" s="33"/>
    </row>
    <row r="6" spans="1:22" s="1" customFormat="1" ht="18" customHeight="1">
      <c r="A6" s="13"/>
      <c r="B6" s="13"/>
      <c r="C6" s="14"/>
      <c r="D6" s="14"/>
      <c r="E6" s="15"/>
      <c r="F6" s="14"/>
      <c r="G6" s="16"/>
      <c r="H6" s="13"/>
      <c r="I6" s="13"/>
      <c r="J6" s="16"/>
      <c r="K6" s="16"/>
      <c r="L6" s="14"/>
      <c r="M6" s="17" t="s">
        <v>29</v>
      </c>
      <c r="N6" s="17"/>
      <c r="O6" s="29" t="s">
        <v>30</v>
      </c>
      <c r="P6" s="29" t="s">
        <v>31</v>
      </c>
      <c r="Q6" s="29" t="s">
        <v>31</v>
      </c>
      <c r="R6" s="29" t="s">
        <v>31</v>
      </c>
      <c r="S6" s="29" t="s">
        <v>32</v>
      </c>
      <c r="T6" s="29">
        <v>20</v>
      </c>
      <c r="U6" s="13"/>
      <c r="V6" s="33"/>
    </row>
    <row r="7" spans="1:22" s="2" customFormat="1" ht="18" customHeight="1">
      <c r="A7" s="17" t="s">
        <v>33</v>
      </c>
      <c r="B7" s="17" t="s">
        <v>34</v>
      </c>
      <c r="C7" s="17" t="s">
        <v>35</v>
      </c>
      <c r="D7" s="17"/>
      <c r="E7" s="74" t="s">
        <v>36</v>
      </c>
      <c r="F7" s="19" t="s">
        <v>37</v>
      </c>
      <c r="G7" s="20">
        <v>3</v>
      </c>
      <c r="H7" s="20">
        <v>54</v>
      </c>
      <c r="I7" s="20">
        <f>SUM(J7:K7)</f>
        <v>45</v>
      </c>
      <c r="J7" s="20">
        <v>42</v>
      </c>
      <c r="K7" s="20">
        <v>3</v>
      </c>
      <c r="L7" s="20">
        <v>9</v>
      </c>
      <c r="M7" s="20" t="s">
        <v>38</v>
      </c>
      <c r="N7" s="20"/>
      <c r="O7" s="20">
        <v>3</v>
      </c>
      <c r="P7" s="20"/>
      <c r="Q7" s="20"/>
      <c r="R7" s="20"/>
      <c r="S7" s="20"/>
      <c r="T7" s="20"/>
      <c r="U7" s="20"/>
      <c r="V7" s="19"/>
    </row>
    <row r="8" spans="1:22" s="2" customFormat="1" ht="18" customHeight="1">
      <c r="A8" s="17"/>
      <c r="B8" s="17"/>
      <c r="C8" s="17"/>
      <c r="D8" s="17"/>
      <c r="E8" s="74" t="s">
        <v>39</v>
      </c>
      <c r="F8" s="19" t="s">
        <v>40</v>
      </c>
      <c r="G8" s="20">
        <v>2</v>
      </c>
      <c r="H8" s="20">
        <v>36</v>
      </c>
      <c r="I8" s="20">
        <v>36</v>
      </c>
      <c r="J8" s="20">
        <v>32</v>
      </c>
      <c r="K8" s="20">
        <v>4</v>
      </c>
      <c r="L8" s="20"/>
      <c r="M8" s="20" t="s">
        <v>38</v>
      </c>
      <c r="N8" s="20"/>
      <c r="O8" s="20"/>
      <c r="P8" s="20">
        <v>2</v>
      </c>
      <c r="Q8" s="20"/>
      <c r="R8" s="20"/>
      <c r="S8" s="20"/>
      <c r="T8" s="20"/>
      <c r="U8" s="20"/>
      <c r="V8" s="19"/>
    </row>
    <row r="9" spans="1:22" s="2" customFormat="1" ht="18" customHeight="1">
      <c r="A9" s="17"/>
      <c r="B9" s="17"/>
      <c r="C9" s="17"/>
      <c r="D9" s="17"/>
      <c r="E9" s="18" t="s">
        <v>41</v>
      </c>
      <c r="F9" s="19" t="s">
        <v>42</v>
      </c>
      <c r="G9" s="20">
        <v>1</v>
      </c>
      <c r="H9" s="20">
        <v>18</v>
      </c>
      <c r="I9" s="20">
        <v>14</v>
      </c>
      <c r="J9" s="20">
        <v>14</v>
      </c>
      <c r="K9" s="20"/>
      <c r="L9" s="20">
        <v>4</v>
      </c>
      <c r="M9" s="20" t="s">
        <v>38</v>
      </c>
      <c r="N9" s="20"/>
      <c r="O9" s="20">
        <v>1</v>
      </c>
      <c r="P9" s="20"/>
      <c r="Q9" s="20"/>
      <c r="R9" s="20"/>
      <c r="S9" s="20"/>
      <c r="T9" s="20"/>
      <c r="U9" s="20"/>
      <c r="V9" s="19"/>
    </row>
    <row r="10" spans="1:22" s="3" customFormat="1" ht="18" customHeight="1">
      <c r="A10" s="17"/>
      <c r="B10" s="17"/>
      <c r="C10" s="17"/>
      <c r="D10" s="17"/>
      <c r="E10" s="18" t="s">
        <v>43</v>
      </c>
      <c r="F10" s="19" t="s">
        <v>44</v>
      </c>
      <c r="G10" s="20">
        <v>2</v>
      </c>
      <c r="H10" s="20">
        <v>36</v>
      </c>
      <c r="I10" s="20">
        <v>36</v>
      </c>
      <c r="J10" s="20">
        <v>30</v>
      </c>
      <c r="K10" s="20">
        <v>6</v>
      </c>
      <c r="L10" s="20"/>
      <c r="M10" s="20" t="s">
        <v>38</v>
      </c>
      <c r="N10" s="20"/>
      <c r="O10" s="20"/>
      <c r="P10" s="20">
        <v>2</v>
      </c>
      <c r="Q10" s="20"/>
      <c r="R10" s="20"/>
      <c r="S10" s="20"/>
      <c r="T10" s="20"/>
      <c r="U10" s="20"/>
      <c r="V10" s="19"/>
    </row>
    <row r="11" spans="1:22" s="3" customFormat="1" ht="18" customHeight="1">
      <c r="A11" s="17"/>
      <c r="B11" s="17"/>
      <c r="C11" s="17"/>
      <c r="D11" s="17"/>
      <c r="E11" s="74" t="s">
        <v>45</v>
      </c>
      <c r="F11" s="19" t="s">
        <v>46</v>
      </c>
      <c r="G11" s="20">
        <v>1</v>
      </c>
      <c r="H11" s="20">
        <v>40</v>
      </c>
      <c r="I11" s="20">
        <f>SUM(J11:K11)</f>
        <v>40</v>
      </c>
      <c r="J11" s="20">
        <v>40</v>
      </c>
      <c r="K11" s="20"/>
      <c r="L11" s="20"/>
      <c r="M11" s="20" t="s">
        <v>38</v>
      </c>
      <c r="N11" s="20"/>
      <c r="O11" s="30" t="s">
        <v>47</v>
      </c>
      <c r="P11" s="30" t="s">
        <v>47</v>
      </c>
      <c r="Q11" s="30" t="s">
        <v>47</v>
      </c>
      <c r="R11" s="30" t="s">
        <v>47</v>
      </c>
      <c r="S11" s="30" t="s">
        <v>47</v>
      </c>
      <c r="T11" s="24"/>
      <c r="U11" s="27" t="s">
        <v>48</v>
      </c>
      <c r="V11" s="19"/>
    </row>
    <row r="12" spans="1:22" s="3" customFormat="1" ht="18" customHeight="1">
      <c r="A12" s="17"/>
      <c r="B12" s="17"/>
      <c r="C12" s="17" t="s">
        <v>49</v>
      </c>
      <c r="D12" s="17"/>
      <c r="E12" s="21" t="s">
        <v>50</v>
      </c>
      <c r="F12" s="19" t="s">
        <v>51</v>
      </c>
      <c r="G12" s="20">
        <v>2</v>
      </c>
      <c r="H12" s="20">
        <v>36</v>
      </c>
      <c r="I12" s="20">
        <f aca="true" t="shared" si="0" ref="I12:I18">SUM(J12:K12)</f>
        <v>30</v>
      </c>
      <c r="J12" s="20">
        <v>2</v>
      </c>
      <c r="K12" s="20">
        <v>28</v>
      </c>
      <c r="L12" s="20">
        <v>6</v>
      </c>
      <c r="M12" s="20" t="s">
        <v>38</v>
      </c>
      <c r="N12" s="20"/>
      <c r="O12" s="20">
        <v>2</v>
      </c>
      <c r="P12" s="20"/>
      <c r="Q12" s="20"/>
      <c r="R12" s="20"/>
      <c r="S12" s="20"/>
      <c r="T12" s="20"/>
      <c r="U12" s="20"/>
      <c r="V12" s="19"/>
    </row>
    <row r="13" spans="1:22" s="2" customFormat="1" ht="18" customHeight="1">
      <c r="A13" s="17"/>
      <c r="B13" s="17"/>
      <c r="C13" s="17"/>
      <c r="D13" s="17"/>
      <c r="E13" s="21" t="s">
        <v>52</v>
      </c>
      <c r="F13" s="19" t="s">
        <v>53</v>
      </c>
      <c r="G13" s="20">
        <v>2</v>
      </c>
      <c r="H13" s="20">
        <v>36</v>
      </c>
      <c r="I13" s="20">
        <f t="shared" si="0"/>
        <v>36</v>
      </c>
      <c r="J13" s="20">
        <v>2</v>
      </c>
      <c r="K13" s="20">
        <v>34</v>
      </c>
      <c r="L13" s="20"/>
      <c r="M13" s="20" t="s">
        <v>38</v>
      </c>
      <c r="N13" s="20"/>
      <c r="O13" s="20"/>
      <c r="P13" s="20">
        <v>2</v>
      </c>
      <c r="Q13" s="20"/>
      <c r="R13" s="20"/>
      <c r="S13" s="20"/>
      <c r="T13" s="20"/>
      <c r="U13" s="20"/>
      <c r="V13" s="19"/>
    </row>
    <row r="14" spans="1:22" s="2" customFormat="1" ht="18" customHeight="1">
      <c r="A14" s="17"/>
      <c r="B14" s="17"/>
      <c r="C14" s="17"/>
      <c r="D14" s="17"/>
      <c r="E14" s="18" t="s">
        <v>54</v>
      </c>
      <c r="F14" s="19" t="s">
        <v>55</v>
      </c>
      <c r="G14" s="20">
        <v>1</v>
      </c>
      <c r="H14" s="20">
        <v>18</v>
      </c>
      <c r="I14" s="20">
        <f t="shared" si="0"/>
        <v>18</v>
      </c>
      <c r="J14" s="20">
        <v>2</v>
      </c>
      <c r="K14" s="20">
        <v>16</v>
      </c>
      <c r="L14" s="20"/>
      <c r="M14" s="20" t="s">
        <v>38</v>
      </c>
      <c r="N14" s="20"/>
      <c r="O14" s="20"/>
      <c r="P14" s="20"/>
      <c r="Q14" s="20">
        <v>1</v>
      </c>
      <c r="R14" s="20"/>
      <c r="S14" s="20"/>
      <c r="T14" s="20"/>
      <c r="U14" s="20"/>
      <c r="V14" s="19"/>
    </row>
    <row r="15" spans="1:22" s="2" customFormat="1" ht="18" customHeight="1">
      <c r="A15" s="17"/>
      <c r="B15" s="17"/>
      <c r="C15" s="17"/>
      <c r="D15" s="17"/>
      <c r="E15" s="18" t="s">
        <v>56</v>
      </c>
      <c r="F15" s="19" t="s">
        <v>57</v>
      </c>
      <c r="G15" s="20">
        <v>1</v>
      </c>
      <c r="H15" s="20">
        <v>18</v>
      </c>
      <c r="I15" s="20">
        <f t="shared" si="0"/>
        <v>18</v>
      </c>
      <c r="J15" s="20">
        <v>2</v>
      </c>
      <c r="K15" s="20">
        <v>16</v>
      </c>
      <c r="L15" s="20"/>
      <c r="M15" s="20" t="s">
        <v>38</v>
      </c>
      <c r="N15" s="20"/>
      <c r="O15" s="20"/>
      <c r="P15" s="20"/>
      <c r="Q15" s="20"/>
      <c r="R15" s="20">
        <v>1</v>
      </c>
      <c r="S15" s="20"/>
      <c r="T15" s="20"/>
      <c r="U15" s="20"/>
      <c r="V15" s="19"/>
    </row>
    <row r="16" spans="1:22" s="2" customFormat="1" ht="18" customHeight="1">
      <c r="A16" s="17"/>
      <c r="B16" s="17"/>
      <c r="C16" s="17"/>
      <c r="D16" s="17"/>
      <c r="E16" s="18" t="s">
        <v>58</v>
      </c>
      <c r="F16" s="19" t="s">
        <v>59</v>
      </c>
      <c r="G16" s="20">
        <v>2</v>
      </c>
      <c r="H16" s="20">
        <v>36</v>
      </c>
      <c r="I16" s="20">
        <f t="shared" si="0"/>
        <v>30</v>
      </c>
      <c r="J16" s="20">
        <v>28</v>
      </c>
      <c r="K16" s="20">
        <v>2</v>
      </c>
      <c r="L16" s="20">
        <v>6</v>
      </c>
      <c r="M16" s="20" t="s">
        <v>38</v>
      </c>
      <c r="N16" s="20"/>
      <c r="O16" s="20"/>
      <c r="P16" s="20">
        <v>2</v>
      </c>
      <c r="Q16" s="20"/>
      <c r="R16" s="20"/>
      <c r="S16" s="20"/>
      <c r="T16" s="20"/>
      <c r="U16" s="20"/>
      <c r="V16" s="19" t="s">
        <v>60</v>
      </c>
    </row>
    <row r="17" spans="1:22" s="2" customFormat="1" ht="18" customHeight="1">
      <c r="A17" s="17"/>
      <c r="B17" s="17"/>
      <c r="C17" s="17" t="s">
        <v>61</v>
      </c>
      <c r="D17" s="17"/>
      <c r="E17" s="21" t="s">
        <v>62</v>
      </c>
      <c r="F17" s="19" t="s">
        <v>63</v>
      </c>
      <c r="G17" s="20">
        <v>1</v>
      </c>
      <c r="H17" s="20">
        <v>18</v>
      </c>
      <c r="I17" s="20">
        <f t="shared" si="0"/>
        <v>15</v>
      </c>
      <c r="J17" s="20">
        <v>15</v>
      </c>
      <c r="K17" s="20"/>
      <c r="L17" s="20">
        <v>3</v>
      </c>
      <c r="M17" s="20" t="s">
        <v>38</v>
      </c>
      <c r="N17" s="20"/>
      <c r="O17" s="20">
        <v>1</v>
      </c>
      <c r="P17" s="20"/>
      <c r="Q17" s="30"/>
      <c r="R17" s="30"/>
      <c r="S17" s="20"/>
      <c r="T17" s="20"/>
      <c r="U17" s="20"/>
      <c r="V17" s="19" t="s">
        <v>60</v>
      </c>
    </row>
    <row r="18" spans="1:22" s="2" customFormat="1" ht="18" customHeight="1">
      <c r="A18" s="17"/>
      <c r="B18" s="17"/>
      <c r="C18" s="17"/>
      <c r="D18" s="17"/>
      <c r="E18" s="21" t="s">
        <v>64</v>
      </c>
      <c r="F18" s="19" t="s">
        <v>65</v>
      </c>
      <c r="G18" s="20">
        <v>1</v>
      </c>
      <c r="H18" s="20">
        <v>18</v>
      </c>
      <c r="I18" s="20">
        <f t="shared" si="0"/>
        <v>18</v>
      </c>
      <c r="J18" s="20">
        <v>14</v>
      </c>
      <c r="K18" s="20">
        <v>4</v>
      </c>
      <c r="L18" s="20"/>
      <c r="M18" s="20" t="s">
        <v>38</v>
      </c>
      <c r="N18" s="20"/>
      <c r="O18" s="20"/>
      <c r="P18" s="20"/>
      <c r="Q18" s="20"/>
      <c r="R18" s="20"/>
      <c r="S18" s="20">
        <v>1</v>
      </c>
      <c r="T18" s="20"/>
      <c r="U18" s="20"/>
      <c r="V18" s="19"/>
    </row>
    <row r="19" spans="1:22" s="2" customFormat="1" ht="18" customHeight="1">
      <c r="A19" s="17"/>
      <c r="B19" s="17"/>
      <c r="C19" s="17"/>
      <c r="D19" s="17"/>
      <c r="E19" s="75" t="s">
        <v>66</v>
      </c>
      <c r="F19" s="19" t="s">
        <v>67</v>
      </c>
      <c r="G19" s="20">
        <v>1</v>
      </c>
      <c r="H19" s="20">
        <v>18</v>
      </c>
      <c r="I19" s="20">
        <v>18</v>
      </c>
      <c r="J19" s="20">
        <v>9</v>
      </c>
      <c r="K19" s="20">
        <v>9</v>
      </c>
      <c r="L19" s="20"/>
      <c r="M19" s="20" t="s">
        <v>38</v>
      </c>
      <c r="N19" s="20"/>
      <c r="O19" s="20"/>
      <c r="P19" s="20"/>
      <c r="Q19" s="20"/>
      <c r="R19" s="20">
        <v>1</v>
      </c>
      <c r="S19" s="20"/>
      <c r="T19" s="20"/>
      <c r="U19" s="20"/>
      <c r="V19" s="19" t="s">
        <v>60</v>
      </c>
    </row>
    <row r="20" spans="1:22" s="2" customFormat="1" ht="18" customHeight="1">
      <c r="A20" s="17"/>
      <c r="B20" s="17"/>
      <c r="C20" s="17"/>
      <c r="D20" s="17"/>
      <c r="E20" s="21" t="s">
        <v>68</v>
      </c>
      <c r="F20" s="19" t="s">
        <v>69</v>
      </c>
      <c r="G20" s="20">
        <v>1</v>
      </c>
      <c r="H20" s="20">
        <v>24</v>
      </c>
      <c r="I20" s="20"/>
      <c r="J20" s="20"/>
      <c r="K20" s="20"/>
      <c r="L20" s="20">
        <v>24</v>
      </c>
      <c r="M20" s="20" t="s">
        <v>38</v>
      </c>
      <c r="N20" s="20"/>
      <c r="O20" s="20"/>
      <c r="P20" s="20"/>
      <c r="Q20" s="20"/>
      <c r="R20" s="20"/>
      <c r="S20" s="20" t="s">
        <v>70</v>
      </c>
      <c r="T20" s="20"/>
      <c r="U20" s="20"/>
      <c r="V20" s="35"/>
    </row>
    <row r="21" spans="1:22" s="2" customFormat="1" ht="18" customHeight="1">
      <c r="A21" s="17"/>
      <c r="B21" s="17"/>
      <c r="C21" s="17" t="s">
        <v>71</v>
      </c>
      <c r="D21" s="17"/>
      <c r="E21" s="18" t="s">
        <v>72</v>
      </c>
      <c r="F21" s="19" t="s">
        <v>73</v>
      </c>
      <c r="G21" s="20">
        <v>2</v>
      </c>
      <c r="H21" s="20">
        <v>36</v>
      </c>
      <c r="I21" s="20">
        <f>SUM(J21:K21)</f>
        <v>36</v>
      </c>
      <c r="J21" s="20">
        <v>36</v>
      </c>
      <c r="K21" s="20"/>
      <c r="L21" s="20"/>
      <c r="M21" s="20" t="s">
        <v>38</v>
      </c>
      <c r="N21" s="20"/>
      <c r="O21" s="20" t="s">
        <v>70</v>
      </c>
      <c r="P21" s="20"/>
      <c r="Q21" s="20"/>
      <c r="R21" s="20"/>
      <c r="S21" s="20"/>
      <c r="T21" s="20"/>
      <c r="U21" s="20"/>
      <c r="V21" s="19"/>
    </row>
    <row r="22" spans="1:22" s="2" customFormat="1" ht="18" customHeight="1">
      <c r="A22" s="17"/>
      <c r="B22" s="17"/>
      <c r="C22" s="17"/>
      <c r="D22" s="17"/>
      <c r="E22" s="18" t="s">
        <v>74</v>
      </c>
      <c r="F22" s="19" t="s">
        <v>75</v>
      </c>
      <c r="G22" s="20">
        <v>2</v>
      </c>
      <c r="H22" s="20">
        <v>112</v>
      </c>
      <c r="I22" s="20">
        <f>SUM(J22:K22)</f>
        <v>112</v>
      </c>
      <c r="J22" s="20"/>
      <c r="K22" s="20">
        <v>112</v>
      </c>
      <c r="L22" s="20"/>
      <c r="M22" s="20" t="s">
        <v>38</v>
      </c>
      <c r="N22" s="20"/>
      <c r="O22" s="20" t="s">
        <v>76</v>
      </c>
      <c r="P22" s="20"/>
      <c r="Q22" s="20"/>
      <c r="R22" s="20"/>
      <c r="S22" s="20"/>
      <c r="T22" s="20"/>
      <c r="U22" s="20"/>
      <c r="V22" s="19"/>
    </row>
    <row r="23" spans="1:22" s="2" customFormat="1" ht="18" customHeight="1">
      <c r="A23" s="17"/>
      <c r="B23" s="17"/>
      <c r="C23" s="17"/>
      <c r="D23" s="17"/>
      <c r="E23" s="18" t="s">
        <v>77</v>
      </c>
      <c r="F23" s="19" t="s">
        <v>78</v>
      </c>
      <c r="G23" s="20">
        <v>1</v>
      </c>
      <c r="H23" s="20">
        <v>18</v>
      </c>
      <c r="I23" s="20">
        <v>18</v>
      </c>
      <c r="J23" s="20">
        <v>18</v>
      </c>
      <c r="K23" s="20"/>
      <c r="L23" s="20"/>
      <c r="M23" s="20" t="s">
        <v>38</v>
      </c>
      <c r="N23" s="20"/>
      <c r="O23" s="30" t="s">
        <v>47</v>
      </c>
      <c r="P23" s="20"/>
      <c r="Q23" s="20"/>
      <c r="R23" s="20"/>
      <c r="S23" s="20"/>
      <c r="T23" s="20"/>
      <c r="U23" s="20" t="s">
        <v>79</v>
      </c>
      <c r="V23" s="19"/>
    </row>
    <row r="24" spans="1:22" s="2" customFormat="1" ht="25.5" customHeight="1">
      <c r="A24" s="17"/>
      <c r="B24" s="17"/>
      <c r="C24" s="17" t="s">
        <v>80</v>
      </c>
      <c r="D24" s="17"/>
      <c r="E24" s="21" t="s">
        <v>81</v>
      </c>
      <c r="F24" s="19" t="s">
        <v>82</v>
      </c>
      <c r="G24" s="20">
        <v>2</v>
      </c>
      <c r="H24" s="20">
        <v>48</v>
      </c>
      <c r="I24" s="20"/>
      <c r="J24" s="20"/>
      <c r="K24" s="20"/>
      <c r="L24" s="20">
        <v>48</v>
      </c>
      <c r="M24" s="20" t="s">
        <v>38</v>
      </c>
      <c r="N24" s="20"/>
      <c r="O24" s="30" t="s">
        <v>47</v>
      </c>
      <c r="P24" s="30" t="s">
        <v>47</v>
      </c>
      <c r="Q24" s="30"/>
      <c r="R24" s="30"/>
      <c r="S24" s="30"/>
      <c r="T24" s="20"/>
      <c r="U24" s="20"/>
      <c r="V24" s="19"/>
    </row>
    <row r="25" spans="1:22" s="2" customFormat="1" ht="18" customHeight="1">
      <c r="A25" s="17"/>
      <c r="B25" s="17"/>
      <c r="C25" s="17" t="s">
        <v>83</v>
      </c>
      <c r="D25" s="17"/>
      <c r="E25" s="18" t="s">
        <v>84</v>
      </c>
      <c r="F25" s="19" t="s">
        <v>85</v>
      </c>
      <c r="G25" s="20">
        <v>4</v>
      </c>
      <c r="H25" s="20">
        <v>64</v>
      </c>
      <c r="I25" s="20">
        <v>45</v>
      </c>
      <c r="J25" s="20">
        <v>30</v>
      </c>
      <c r="K25" s="20">
        <v>15</v>
      </c>
      <c r="L25" s="20">
        <v>19</v>
      </c>
      <c r="M25" s="20" t="s">
        <v>86</v>
      </c>
      <c r="N25" s="20" t="s">
        <v>86</v>
      </c>
      <c r="O25" s="20">
        <v>3</v>
      </c>
      <c r="P25" s="20"/>
      <c r="Q25" s="20"/>
      <c r="R25" s="20"/>
      <c r="S25" s="20"/>
      <c r="T25" s="20"/>
      <c r="U25" s="20"/>
      <c r="V25" s="19"/>
    </row>
    <row r="26" spans="1:22" s="2" customFormat="1" ht="18" customHeight="1">
      <c r="A26" s="17"/>
      <c r="B26" s="17"/>
      <c r="C26" s="17"/>
      <c r="D26" s="17"/>
      <c r="E26" s="18" t="s">
        <v>87</v>
      </c>
      <c r="F26" s="19" t="s">
        <v>88</v>
      </c>
      <c r="G26" s="20">
        <v>4</v>
      </c>
      <c r="H26" s="20">
        <v>72</v>
      </c>
      <c r="I26" s="20">
        <v>54</v>
      </c>
      <c r="J26" s="20">
        <v>36</v>
      </c>
      <c r="K26" s="20">
        <v>18</v>
      </c>
      <c r="L26" s="20">
        <v>18</v>
      </c>
      <c r="M26" s="20" t="s">
        <v>86</v>
      </c>
      <c r="N26" s="20" t="s">
        <v>86</v>
      </c>
      <c r="O26" s="20"/>
      <c r="P26" s="20">
        <v>3</v>
      </c>
      <c r="Q26" s="20"/>
      <c r="R26" s="20"/>
      <c r="S26" s="20"/>
      <c r="T26" s="20"/>
      <c r="U26" s="20"/>
      <c r="V26" s="19"/>
    </row>
    <row r="27" spans="1:22" s="2" customFormat="1" ht="22.5" customHeight="1">
      <c r="A27" s="17"/>
      <c r="B27" s="17"/>
      <c r="C27" s="17" t="s">
        <v>89</v>
      </c>
      <c r="D27" s="17"/>
      <c r="E27" s="21" t="s">
        <v>90</v>
      </c>
      <c r="F27" s="19" t="s">
        <v>91</v>
      </c>
      <c r="G27" s="20">
        <v>3</v>
      </c>
      <c r="H27" s="20">
        <v>48</v>
      </c>
      <c r="I27" s="20">
        <f>SUM(J27:K27)</f>
        <v>45</v>
      </c>
      <c r="J27" s="20">
        <v>12</v>
      </c>
      <c r="K27" s="20">
        <v>33</v>
      </c>
      <c r="L27" s="20">
        <v>3</v>
      </c>
      <c r="M27" s="20" t="s">
        <v>86</v>
      </c>
      <c r="N27" s="20" t="s">
        <v>86</v>
      </c>
      <c r="O27" s="20">
        <v>3</v>
      </c>
      <c r="P27" s="20"/>
      <c r="Q27" s="20"/>
      <c r="R27" s="20"/>
      <c r="S27" s="20"/>
      <c r="T27" s="20"/>
      <c r="U27" s="20"/>
      <c r="V27" s="19"/>
    </row>
    <row r="28" spans="1:22" s="2" customFormat="1" ht="18" customHeight="1">
      <c r="A28" s="17"/>
      <c r="B28" s="17"/>
      <c r="C28" s="24" t="s">
        <v>92</v>
      </c>
      <c r="D28" s="17"/>
      <c r="E28" s="24"/>
      <c r="F28" s="24"/>
      <c r="G28" s="24">
        <f>SUM(G7:G27)</f>
        <v>39</v>
      </c>
      <c r="H28" s="24">
        <f aca="true" t="shared" si="1" ref="H28:T28">SUM(H7:H27)</f>
        <v>804</v>
      </c>
      <c r="I28" s="24">
        <f t="shared" si="1"/>
        <v>664</v>
      </c>
      <c r="J28" s="24">
        <f t="shared" si="1"/>
        <v>364</v>
      </c>
      <c r="K28" s="24">
        <f t="shared" si="1"/>
        <v>300</v>
      </c>
      <c r="L28" s="24">
        <f t="shared" si="1"/>
        <v>140</v>
      </c>
      <c r="M28" s="24"/>
      <c r="N28" s="24"/>
      <c r="O28" s="24">
        <f t="shared" si="1"/>
        <v>13</v>
      </c>
      <c r="P28" s="24">
        <f t="shared" si="1"/>
        <v>11</v>
      </c>
      <c r="Q28" s="24">
        <f t="shared" si="1"/>
        <v>1</v>
      </c>
      <c r="R28" s="24">
        <f t="shared" si="1"/>
        <v>2</v>
      </c>
      <c r="S28" s="24">
        <f t="shared" si="1"/>
        <v>1</v>
      </c>
      <c r="T28" s="24">
        <f t="shared" si="1"/>
        <v>0</v>
      </c>
      <c r="U28" s="20"/>
      <c r="V28" s="19"/>
    </row>
    <row r="29" spans="1:22" s="2" customFormat="1" ht="24.75" customHeight="1">
      <c r="A29" s="17"/>
      <c r="B29" s="17" t="s">
        <v>93</v>
      </c>
      <c r="C29" s="17" t="s">
        <v>94</v>
      </c>
      <c r="D29" s="17"/>
      <c r="E29" s="21" t="s">
        <v>95</v>
      </c>
      <c r="F29" s="19" t="s">
        <v>96</v>
      </c>
      <c r="G29" s="20">
        <v>2</v>
      </c>
      <c r="H29" s="20">
        <v>36</v>
      </c>
      <c r="I29" s="20">
        <v>36</v>
      </c>
      <c r="J29" s="20">
        <v>36</v>
      </c>
      <c r="K29" s="20"/>
      <c r="L29" s="20"/>
      <c r="M29" s="20" t="s">
        <v>38</v>
      </c>
      <c r="N29" s="20"/>
      <c r="O29" s="30" t="s">
        <v>47</v>
      </c>
      <c r="P29" s="30" t="s">
        <v>47</v>
      </c>
      <c r="Q29" s="30" t="s">
        <v>47</v>
      </c>
      <c r="R29" s="30" t="s">
        <v>47</v>
      </c>
      <c r="S29" s="30" t="s">
        <v>47</v>
      </c>
      <c r="T29" s="20"/>
      <c r="U29" s="20" t="s">
        <v>97</v>
      </c>
      <c r="V29" s="19"/>
    </row>
    <row r="30" spans="1:22" s="2" customFormat="1" ht="18" customHeight="1">
      <c r="A30" s="17"/>
      <c r="B30" s="17"/>
      <c r="C30" s="24" t="s">
        <v>92</v>
      </c>
      <c r="D30" s="17"/>
      <c r="E30" s="24"/>
      <c r="F30" s="24"/>
      <c r="G30" s="24">
        <f>SUM(G29:G29)</f>
        <v>2</v>
      </c>
      <c r="H30" s="24">
        <f aca="true" t="shared" si="2" ref="H30:T30">SUM(H29:H29)</f>
        <v>36</v>
      </c>
      <c r="I30" s="24">
        <f t="shared" si="2"/>
        <v>36</v>
      </c>
      <c r="J30" s="24">
        <f t="shared" si="2"/>
        <v>36</v>
      </c>
      <c r="K30" s="24">
        <f t="shared" si="2"/>
        <v>0</v>
      </c>
      <c r="L30" s="24">
        <f t="shared" si="2"/>
        <v>0</v>
      </c>
      <c r="M30" s="24"/>
      <c r="N30" s="24"/>
      <c r="O30" s="24">
        <f t="shared" si="2"/>
        <v>0</v>
      </c>
      <c r="P30" s="24">
        <f t="shared" si="2"/>
        <v>0</v>
      </c>
      <c r="Q30" s="24">
        <f t="shared" si="2"/>
        <v>0</v>
      </c>
      <c r="R30" s="24">
        <f t="shared" si="2"/>
        <v>0</v>
      </c>
      <c r="S30" s="24">
        <f t="shared" si="2"/>
        <v>0</v>
      </c>
      <c r="T30" s="24">
        <f t="shared" si="2"/>
        <v>0</v>
      </c>
      <c r="U30" s="20"/>
      <c r="V30" s="36"/>
    </row>
    <row r="31" spans="1:22" s="2" customFormat="1" ht="18" customHeight="1">
      <c r="A31" s="38" t="s">
        <v>98</v>
      </c>
      <c r="B31" s="17" t="s">
        <v>34</v>
      </c>
      <c r="C31" s="38" t="s">
        <v>99</v>
      </c>
      <c r="D31" s="58" t="s">
        <v>100</v>
      </c>
      <c r="E31" s="76" t="s">
        <v>101</v>
      </c>
      <c r="F31" s="19" t="s">
        <v>102</v>
      </c>
      <c r="G31" s="20">
        <v>2</v>
      </c>
      <c r="H31" s="20">
        <v>32</v>
      </c>
      <c r="I31" s="20">
        <v>32</v>
      </c>
      <c r="J31" s="27">
        <v>2</v>
      </c>
      <c r="K31" s="20">
        <v>30</v>
      </c>
      <c r="L31" s="20"/>
      <c r="M31" s="20" t="s">
        <v>86</v>
      </c>
      <c r="N31" s="20"/>
      <c r="O31" s="20">
        <v>2</v>
      </c>
      <c r="P31" s="20"/>
      <c r="Q31" s="20"/>
      <c r="R31" s="20"/>
      <c r="S31" s="20"/>
      <c r="T31" s="20"/>
      <c r="U31" s="20"/>
      <c r="V31" s="35"/>
    </row>
    <row r="32" spans="1:22" s="2" customFormat="1" ht="18" customHeight="1">
      <c r="A32" s="41"/>
      <c r="B32" s="17"/>
      <c r="C32" s="41"/>
      <c r="D32" s="59"/>
      <c r="E32" s="76" t="s">
        <v>103</v>
      </c>
      <c r="F32" s="19" t="s">
        <v>104</v>
      </c>
      <c r="G32" s="20">
        <v>2</v>
      </c>
      <c r="H32" s="20">
        <v>36</v>
      </c>
      <c r="I32" s="20">
        <v>36</v>
      </c>
      <c r="J32" s="27">
        <v>2</v>
      </c>
      <c r="K32" s="20">
        <v>34</v>
      </c>
      <c r="L32" s="20"/>
      <c r="M32" s="20" t="s">
        <v>86</v>
      </c>
      <c r="N32" s="20"/>
      <c r="O32" s="20"/>
      <c r="P32" s="20">
        <v>2</v>
      </c>
      <c r="Q32" s="20"/>
      <c r="R32" s="20"/>
      <c r="S32" s="20"/>
      <c r="T32" s="20"/>
      <c r="U32" s="20"/>
      <c r="V32" s="35"/>
    </row>
    <row r="33" spans="1:22" s="2" customFormat="1" ht="18" customHeight="1">
      <c r="A33" s="41"/>
      <c r="B33" s="17"/>
      <c r="C33" s="41"/>
      <c r="D33" s="59"/>
      <c r="E33" s="18" t="s">
        <v>105</v>
      </c>
      <c r="F33" s="19" t="s">
        <v>106</v>
      </c>
      <c r="G33" s="20">
        <v>2</v>
      </c>
      <c r="H33" s="20">
        <v>32</v>
      </c>
      <c r="I33" s="20">
        <v>32</v>
      </c>
      <c r="J33" s="27">
        <v>2</v>
      </c>
      <c r="K33" s="20">
        <v>30</v>
      </c>
      <c r="L33" s="20"/>
      <c r="M33" s="20" t="s">
        <v>38</v>
      </c>
      <c r="N33" s="20"/>
      <c r="O33" s="20">
        <v>2</v>
      </c>
      <c r="P33" s="20"/>
      <c r="Q33" s="20"/>
      <c r="R33" s="20"/>
      <c r="S33" s="20"/>
      <c r="T33" s="20"/>
      <c r="U33" s="20"/>
      <c r="V33" s="35"/>
    </row>
    <row r="34" spans="1:22" s="2" customFormat="1" ht="18" customHeight="1">
      <c r="A34" s="41"/>
      <c r="B34" s="17"/>
      <c r="C34" s="41"/>
      <c r="D34" s="59"/>
      <c r="E34" s="18" t="s">
        <v>107</v>
      </c>
      <c r="F34" s="19" t="s">
        <v>108</v>
      </c>
      <c r="G34" s="20">
        <v>2</v>
      </c>
      <c r="H34" s="20">
        <v>36</v>
      </c>
      <c r="I34" s="20">
        <v>36</v>
      </c>
      <c r="J34" s="27">
        <v>2</v>
      </c>
      <c r="K34" s="20">
        <v>34</v>
      </c>
      <c r="L34" s="20"/>
      <c r="M34" s="20" t="s">
        <v>38</v>
      </c>
      <c r="N34" s="20"/>
      <c r="O34" s="20"/>
      <c r="P34" s="20">
        <v>2</v>
      </c>
      <c r="Q34" s="20"/>
      <c r="R34" s="20"/>
      <c r="S34" s="20"/>
      <c r="T34" s="20"/>
      <c r="U34" s="20"/>
      <c r="V34" s="35"/>
    </row>
    <row r="35" spans="1:22" s="2" customFormat="1" ht="18" customHeight="1">
      <c r="A35" s="41"/>
      <c r="B35" s="17"/>
      <c r="C35" s="41"/>
      <c r="D35" s="59"/>
      <c r="E35" s="76" t="s">
        <v>109</v>
      </c>
      <c r="F35" s="60" t="s">
        <v>110</v>
      </c>
      <c r="G35" s="20">
        <v>2</v>
      </c>
      <c r="H35" s="20">
        <v>32</v>
      </c>
      <c r="I35" s="20">
        <v>32</v>
      </c>
      <c r="J35" s="27">
        <v>2</v>
      </c>
      <c r="K35" s="20">
        <v>30</v>
      </c>
      <c r="L35" s="54"/>
      <c r="M35" s="20" t="s">
        <v>38</v>
      </c>
      <c r="N35" s="20"/>
      <c r="O35" s="20">
        <v>2</v>
      </c>
      <c r="P35" s="20"/>
      <c r="Q35" s="20"/>
      <c r="R35" s="20"/>
      <c r="S35" s="20"/>
      <c r="T35" s="20"/>
      <c r="U35" s="20"/>
      <c r="V35" s="35"/>
    </row>
    <row r="36" spans="1:22" s="2" customFormat="1" ht="18" customHeight="1">
      <c r="A36" s="41"/>
      <c r="B36" s="17"/>
      <c r="C36" s="41"/>
      <c r="D36" s="59"/>
      <c r="E36" s="76" t="s">
        <v>111</v>
      </c>
      <c r="F36" s="19" t="s">
        <v>112</v>
      </c>
      <c r="G36" s="20">
        <v>2</v>
      </c>
      <c r="H36" s="20">
        <v>32</v>
      </c>
      <c r="I36" s="20">
        <v>32</v>
      </c>
      <c r="J36" s="27">
        <v>2</v>
      </c>
      <c r="K36" s="20">
        <v>30</v>
      </c>
      <c r="L36" s="69"/>
      <c r="M36" s="20" t="s">
        <v>38</v>
      </c>
      <c r="N36" s="20"/>
      <c r="O36" s="20">
        <v>2</v>
      </c>
      <c r="P36" s="20"/>
      <c r="Q36" s="20"/>
      <c r="R36" s="20"/>
      <c r="S36" s="20"/>
      <c r="T36" s="20"/>
      <c r="U36" s="20"/>
      <c r="V36" s="35"/>
    </row>
    <row r="37" spans="1:22" s="2" customFormat="1" ht="18" customHeight="1">
      <c r="A37" s="41"/>
      <c r="B37" s="17"/>
      <c r="C37" s="41"/>
      <c r="D37" s="59"/>
      <c r="E37" s="18" t="s">
        <v>113</v>
      </c>
      <c r="F37" s="19" t="s">
        <v>114</v>
      </c>
      <c r="G37" s="20">
        <v>2</v>
      </c>
      <c r="H37" s="20">
        <v>36</v>
      </c>
      <c r="I37" s="20">
        <v>36</v>
      </c>
      <c r="J37" s="27">
        <v>2</v>
      </c>
      <c r="K37" s="20">
        <v>34</v>
      </c>
      <c r="L37" s="20"/>
      <c r="M37" s="20" t="s">
        <v>86</v>
      </c>
      <c r="N37" s="24"/>
      <c r="O37" s="24"/>
      <c r="P37" s="24"/>
      <c r="Q37" s="20">
        <v>2</v>
      </c>
      <c r="R37" s="20"/>
      <c r="S37" s="20"/>
      <c r="T37" s="20"/>
      <c r="U37" s="20"/>
      <c r="V37" s="35"/>
    </row>
    <row r="38" spans="1:22" s="2" customFormat="1" ht="18" customHeight="1">
      <c r="A38" s="41"/>
      <c r="B38" s="17"/>
      <c r="C38" s="48"/>
      <c r="D38" s="61"/>
      <c r="E38" s="76" t="s">
        <v>115</v>
      </c>
      <c r="F38" s="37" t="s">
        <v>116</v>
      </c>
      <c r="G38" s="20">
        <v>2</v>
      </c>
      <c r="H38" s="20">
        <v>36</v>
      </c>
      <c r="I38" s="20">
        <v>36</v>
      </c>
      <c r="J38" s="20">
        <v>2</v>
      </c>
      <c r="K38" s="20">
        <v>34</v>
      </c>
      <c r="L38" s="54"/>
      <c r="M38" s="20" t="s">
        <v>86</v>
      </c>
      <c r="N38" s="24"/>
      <c r="O38" s="24"/>
      <c r="P38" s="24"/>
      <c r="Q38" s="24"/>
      <c r="R38" s="20">
        <v>2</v>
      </c>
      <c r="S38" s="24"/>
      <c r="T38" s="24"/>
      <c r="U38" s="20"/>
      <c r="V38" s="36"/>
    </row>
    <row r="39" spans="1:22" s="2" customFormat="1" ht="18" customHeight="1">
      <c r="A39" s="41"/>
      <c r="B39" s="17"/>
      <c r="C39" s="24" t="s">
        <v>92</v>
      </c>
      <c r="D39" s="17"/>
      <c r="E39" s="24"/>
      <c r="F39" s="24"/>
      <c r="G39" s="24">
        <f>SUM(G31:G38)</f>
        <v>16</v>
      </c>
      <c r="H39" s="62">
        <f aca="true" t="shared" si="3" ref="H39:T39">SUM(H31:H38)</f>
        <v>272</v>
      </c>
      <c r="I39" s="62">
        <f t="shared" si="3"/>
        <v>272</v>
      </c>
      <c r="J39" s="62">
        <f t="shared" si="3"/>
        <v>16</v>
      </c>
      <c r="K39" s="62">
        <f t="shared" si="3"/>
        <v>256</v>
      </c>
      <c r="L39" s="24">
        <f t="shared" si="3"/>
        <v>0</v>
      </c>
      <c r="M39" s="24"/>
      <c r="N39" s="24"/>
      <c r="O39" s="24">
        <f t="shared" si="3"/>
        <v>8</v>
      </c>
      <c r="P39" s="24">
        <f t="shared" si="3"/>
        <v>4</v>
      </c>
      <c r="Q39" s="24">
        <f t="shared" si="3"/>
        <v>2</v>
      </c>
      <c r="R39" s="24">
        <f t="shared" si="3"/>
        <v>2</v>
      </c>
      <c r="S39" s="24">
        <f t="shared" si="3"/>
        <v>0</v>
      </c>
      <c r="T39" s="24">
        <f t="shared" si="3"/>
        <v>0</v>
      </c>
      <c r="U39" s="20"/>
      <c r="V39" s="36"/>
    </row>
    <row r="40" spans="1:22" s="2" customFormat="1" ht="18" customHeight="1">
      <c r="A40" s="41"/>
      <c r="B40" s="28" t="s">
        <v>34</v>
      </c>
      <c r="C40" s="38" t="s">
        <v>117</v>
      </c>
      <c r="D40" s="58" t="s">
        <v>118</v>
      </c>
      <c r="E40" s="18" t="s">
        <v>119</v>
      </c>
      <c r="F40" s="37" t="s">
        <v>120</v>
      </c>
      <c r="G40" s="20">
        <v>3</v>
      </c>
      <c r="H40" s="20">
        <v>54</v>
      </c>
      <c r="I40" s="20">
        <v>54</v>
      </c>
      <c r="J40" s="27">
        <v>40</v>
      </c>
      <c r="K40" s="20">
        <v>14</v>
      </c>
      <c r="L40" s="20"/>
      <c r="M40" s="20" t="s">
        <v>38</v>
      </c>
      <c r="N40" s="54"/>
      <c r="O40" s="20"/>
      <c r="P40" s="20">
        <v>3</v>
      </c>
      <c r="Q40" s="24"/>
      <c r="R40" s="24"/>
      <c r="S40" s="24"/>
      <c r="T40" s="24"/>
      <c r="U40" s="20"/>
      <c r="V40" s="36"/>
    </row>
    <row r="41" spans="1:22" s="2" customFormat="1" ht="18" customHeight="1">
      <c r="A41" s="41"/>
      <c r="B41" s="28"/>
      <c r="C41" s="41"/>
      <c r="D41" s="59"/>
      <c r="E41" s="18" t="s">
        <v>121</v>
      </c>
      <c r="F41" s="37" t="s">
        <v>122</v>
      </c>
      <c r="G41" s="20">
        <v>4</v>
      </c>
      <c r="H41" s="20">
        <v>72</v>
      </c>
      <c r="I41" s="20">
        <v>72</v>
      </c>
      <c r="J41" s="20">
        <v>6</v>
      </c>
      <c r="K41" s="20">
        <v>66</v>
      </c>
      <c r="L41" s="20"/>
      <c r="M41" s="20" t="s">
        <v>38</v>
      </c>
      <c r="N41" s="31"/>
      <c r="O41" s="20"/>
      <c r="P41" s="20"/>
      <c r="Q41" s="20">
        <v>4</v>
      </c>
      <c r="R41" s="20"/>
      <c r="S41" s="20"/>
      <c r="T41" s="20"/>
      <c r="U41" s="20"/>
      <c r="V41" s="35"/>
    </row>
    <row r="42" spans="1:22" s="2" customFormat="1" ht="18" customHeight="1">
      <c r="A42" s="41"/>
      <c r="B42" s="28"/>
      <c r="C42" s="41"/>
      <c r="D42" s="59"/>
      <c r="E42" s="18" t="s">
        <v>123</v>
      </c>
      <c r="F42" s="37" t="s">
        <v>124</v>
      </c>
      <c r="G42" s="20">
        <v>4</v>
      </c>
      <c r="H42" s="20">
        <v>72</v>
      </c>
      <c r="I42" s="20">
        <v>72</v>
      </c>
      <c r="J42" s="20">
        <v>6</v>
      </c>
      <c r="K42" s="20">
        <v>66</v>
      </c>
      <c r="L42" s="54"/>
      <c r="M42" s="20" t="s">
        <v>38</v>
      </c>
      <c r="N42" s="20"/>
      <c r="O42" s="20"/>
      <c r="P42" s="20"/>
      <c r="Q42" s="20"/>
      <c r="R42" s="20">
        <v>4</v>
      </c>
      <c r="S42" s="20"/>
      <c r="T42" s="20"/>
      <c r="U42" s="20"/>
      <c r="V42" s="35"/>
    </row>
    <row r="43" spans="1:22" s="2" customFormat="1" ht="18" customHeight="1">
      <c r="A43" s="41"/>
      <c r="B43" s="28"/>
      <c r="C43" s="41"/>
      <c r="D43" s="59"/>
      <c r="E43" s="18" t="s">
        <v>125</v>
      </c>
      <c r="F43" s="37" t="s">
        <v>126</v>
      </c>
      <c r="G43" s="20">
        <v>3</v>
      </c>
      <c r="H43" s="20">
        <v>54</v>
      </c>
      <c r="I43" s="20">
        <v>54</v>
      </c>
      <c r="J43" s="27">
        <v>40</v>
      </c>
      <c r="K43" s="20">
        <v>14</v>
      </c>
      <c r="L43" s="20"/>
      <c r="M43" s="20" t="s">
        <v>38</v>
      </c>
      <c r="N43" s="20"/>
      <c r="O43" s="20"/>
      <c r="P43" s="20">
        <v>3</v>
      </c>
      <c r="Q43" s="20"/>
      <c r="R43" s="20"/>
      <c r="S43" s="20"/>
      <c r="T43" s="20"/>
      <c r="U43" s="20"/>
      <c r="V43" s="35"/>
    </row>
    <row r="44" spans="1:22" s="2" customFormat="1" ht="18" customHeight="1">
      <c r="A44" s="41"/>
      <c r="B44" s="28"/>
      <c r="C44" s="41"/>
      <c r="D44" s="59"/>
      <c r="E44" s="18" t="s">
        <v>127</v>
      </c>
      <c r="F44" s="37" t="s">
        <v>128</v>
      </c>
      <c r="G44" s="20">
        <v>4</v>
      </c>
      <c r="H44" s="20">
        <v>72</v>
      </c>
      <c r="I44" s="20">
        <v>72</v>
      </c>
      <c r="J44" s="20">
        <v>6</v>
      </c>
      <c r="K44" s="20">
        <v>66</v>
      </c>
      <c r="L44" s="20"/>
      <c r="M44" s="20" t="s">
        <v>38</v>
      </c>
      <c r="N44" s="20"/>
      <c r="O44" s="20"/>
      <c r="P44" s="20"/>
      <c r="Q44" s="20">
        <v>4</v>
      </c>
      <c r="R44" s="20"/>
      <c r="S44" s="20"/>
      <c r="T44" s="20"/>
      <c r="U44" s="20"/>
      <c r="V44" s="35"/>
    </row>
    <row r="45" spans="1:22" s="2" customFormat="1" ht="18" customHeight="1">
      <c r="A45" s="41"/>
      <c r="B45" s="28"/>
      <c r="C45" s="41"/>
      <c r="D45" s="61"/>
      <c r="E45" s="18" t="s">
        <v>129</v>
      </c>
      <c r="F45" s="37" t="s">
        <v>130</v>
      </c>
      <c r="G45" s="20">
        <v>4</v>
      </c>
      <c r="H45" s="20">
        <v>72</v>
      </c>
      <c r="I45" s="20">
        <v>72</v>
      </c>
      <c r="J45" s="20">
        <v>6</v>
      </c>
      <c r="K45" s="20">
        <v>66</v>
      </c>
      <c r="L45" s="54"/>
      <c r="M45" s="20" t="s">
        <v>38</v>
      </c>
      <c r="N45" s="31"/>
      <c r="O45" s="20"/>
      <c r="P45" s="20"/>
      <c r="Q45" s="20"/>
      <c r="R45" s="20">
        <v>4</v>
      </c>
      <c r="S45" s="20"/>
      <c r="T45" s="20"/>
      <c r="U45" s="20"/>
      <c r="V45" s="35"/>
    </row>
    <row r="46" spans="1:22" s="2" customFormat="1" ht="18" customHeight="1">
      <c r="A46" s="41"/>
      <c r="B46" s="28"/>
      <c r="C46" s="41"/>
      <c r="D46" s="58" t="s">
        <v>131</v>
      </c>
      <c r="E46" s="18" t="s">
        <v>132</v>
      </c>
      <c r="F46" s="19" t="s">
        <v>133</v>
      </c>
      <c r="G46" s="20">
        <v>4</v>
      </c>
      <c r="H46" s="20">
        <v>72</v>
      </c>
      <c r="I46" s="20">
        <v>72</v>
      </c>
      <c r="J46" s="20">
        <v>6</v>
      </c>
      <c r="K46" s="20">
        <v>66</v>
      </c>
      <c r="L46" s="20"/>
      <c r="M46" s="20" t="s">
        <v>86</v>
      </c>
      <c r="N46" s="20"/>
      <c r="O46" s="20"/>
      <c r="P46" s="20"/>
      <c r="Q46" s="20">
        <v>4</v>
      </c>
      <c r="R46" s="20"/>
      <c r="S46" s="20"/>
      <c r="T46" s="20"/>
      <c r="U46" s="20"/>
      <c r="V46" s="35"/>
    </row>
    <row r="47" spans="1:22" s="2" customFormat="1" ht="18" customHeight="1">
      <c r="A47" s="41"/>
      <c r="B47" s="28"/>
      <c r="C47" s="41"/>
      <c r="D47" s="59"/>
      <c r="E47" s="76" t="s">
        <v>134</v>
      </c>
      <c r="F47" s="19" t="s">
        <v>135</v>
      </c>
      <c r="G47" s="20">
        <v>4</v>
      </c>
      <c r="H47" s="20">
        <v>72</v>
      </c>
      <c r="I47" s="20">
        <v>72</v>
      </c>
      <c r="J47" s="20">
        <v>6</v>
      </c>
      <c r="K47" s="20">
        <v>66</v>
      </c>
      <c r="L47" s="20"/>
      <c r="M47" s="20" t="s">
        <v>38</v>
      </c>
      <c r="N47" s="20"/>
      <c r="O47" s="20"/>
      <c r="P47" s="20"/>
      <c r="Q47" s="20">
        <v>4</v>
      </c>
      <c r="R47" s="20"/>
      <c r="S47" s="20"/>
      <c r="T47" s="20"/>
      <c r="U47" s="20"/>
      <c r="V47" s="35"/>
    </row>
    <row r="48" spans="1:22" s="2" customFormat="1" ht="18" customHeight="1">
      <c r="A48" s="41"/>
      <c r="B48" s="28"/>
      <c r="C48" s="41"/>
      <c r="D48" s="59"/>
      <c r="E48" s="18" t="s">
        <v>136</v>
      </c>
      <c r="F48" s="19" t="s">
        <v>137</v>
      </c>
      <c r="G48" s="20">
        <v>4</v>
      </c>
      <c r="H48" s="20">
        <v>72</v>
      </c>
      <c r="I48" s="20">
        <v>72</v>
      </c>
      <c r="J48" s="20">
        <v>6</v>
      </c>
      <c r="K48" s="20">
        <v>66</v>
      </c>
      <c r="L48" s="20"/>
      <c r="M48" s="20" t="s">
        <v>38</v>
      </c>
      <c r="N48" s="20"/>
      <c r="O48" s="20"/>
      <c r="P48" s="20"/>
      <c r="Q48" s="20"/>
      <c r="R48" s="20"/>
      <c r="S48" s="20">
        <v>4</v>
      </c>
      <c r="T48" s="20"/>
      <c r="U48" s="20"/>
      <c r="V48" s="35"/>
    </row>
    <row r="49" spans="1:22" s="2" customFormat="1" ht="18" customHeight="1">
      <c r="A49" s="41"/>
      <c r="B49" s="28"/>
      <c r="C49" s="41"/>
      <c r="D49" s="59"/>
      <c r="E49" s="18" t="s">
        <v>138</v>
      </c>
      <c r="F49" s="19" t="s">
        <v>139</v>
      </c>
      <c r="G49" s="20">
        <v>4</v>
      </c>
      <c r="H49" s="20">
        <v>72</v>
      </c>
      <c r="I49" s="20">
        <v>72</v>
      </c>
      <c r="J49" s="20">
        <v>6</v>
      </c>
      <c r="K49" s="20">
        <v>66</v>
      </c>
      <c r="L49" s="20"/>
      <c r="M49" s="20" t="s">
        <v>38</v>
      </c>
      <c r="N49" s="20"/>
      <c r="O49" s="20"/>
      <c r="P49" s="20"/>
      <c r="Q49" s="20"/>
      <c r="R49" s="20">
        <v>4</v>
      </c>
      <c r="S49" s="20"/>
      <c r="T49" s="20"/>
      <c r="U49" s="20"/>
      <c r="V49" s="35"/>
    </row>
    <row r="50" spans="1:22" s="2" customFormat="1" ht="18" customHeight="1">
      <c r="A50" s="41"/>
      <c r="B50" s="28"/>
      <c r="C50" s="41"/>
      <c r="D50" s="59"/>
      <c r="E50" s="76" t="s">
        <v>115</v>
      </c>
      <c r="F50" s="60" t="s">
        <v>140</v>
      </c>
      <c r="G50" s="20">
        <v>2</v>
      </c>
      <c r="H50" s="20">
        <v>36</v>
      </c>
      <c r="I50" s="20">
        <v>36</v>
      </c>
      <c r="J50" s="27">
        <v>2</v>
      </c>
      <c r="K50" s="20">
        <v>34</v>
      </c>
      <c r="L50" s="20"/>
      <c r="M50" s="20" t="s">
        <v>38</v>
      </c>
      <c r="N50" s="20"/>
      <c r="O50" s="20"/>
      <c r="P50" s="20"/>
      <c r="Q50" s="20"/>
      <c r="R50" s="20">
        <v>2</v>
      </c>
      <c r="S50" s="20"/>
      <c r="T50" s="20"/>
      <c r="U50" s="20"/>
      <c r="V50" s="36"/>
    </row>
    <row r="51" spans="1:22" s="2" customFormat="1" ht="18" customHeight="1">
      <c r="A51" s="41"/>
      <c r="B51" s="28"/>
      <c r="C51" s="24" t="s">
        <v>92</v>
      </c>
      <c r="D51" s="17"/>
      <c r="E51" s="24"/>
      <c r="F51" s="24"/>
      <c r="G51" s="24">
        <f aca="true" t="shared" si="4" ref="G51:K51">SUM(G40:G50)</f>
        <v>40</v>
      </c>
      <c r="H51" s="24">
        <f t="shared" si="4"/>
        <v>720</v>
      </c>
      <c r="I51" s="24">
        <f t="shared" si="4"/>
        <v>720</v>
      </c>
      <c r="J51" s="24">
        <f t="shared" si="4"/>
        <v>130</v>
      </c>
      <c r="K51" s="24">
        <f t="shared" si="4"/>
        <v>590</v>
      </c>
      <c r="L51" s="24">
        <f>SUM(L40:L49)</f>
        <v>0</v>
      </c>
      <c r="M51" s="24"/>
      <c r="N51" s="24"/>
      <c r="O51" s="24">
        <f>SUM(O40:O49)</f>
        <v>0</v>
      </c>
      <c r="P51" s="24">
        <f aca="true" t="shared" si="5" ref="P51:S51">SUM(P40:P50)</f>
        <v>6</v>
      </c>
      <c r="Q51" s="24">
        <f t="shared" si="5"/>
        <v>16</v>
      </c>
      <c r="R51" s="24">
        <f t="shared" si="5"/>
        <v>14</v>
      </c>
      <c r="S51" s="24">
        <f t="shared" si="5"/>
        <v>4</v>
      </c>
      <c r="T51" s="24">
        <f>SUM(T40:T49)</f>
        <v>0</v>
      </c>
      <c r="U51" s="20"/>
      <c r="V51" s="36"/>
    </row>
    <row r="52" spans="1:22" s="2" customFormat="1" ht="18" customHeight="1">
      <c r="A52" s="41"/>
      <c r="B52" s="17" t="s">
        <v>34</v>
      </c>
      <c r="C52" s="63" t="s">
        <v>141</v>
      </c>
      <c r="D52" s="64"/>
      <c r="E52" s="18" t="s">
        <v>142</v>
      </c>
      <c r="F52" s="65" t="s">
        <v>143</v>
      </c>
      <c r="G52" s="20">
        <v>1</v>
      </c>
      <c r="H52" s="20">
        <v>18</v>
      </c>
      <c r="I52" s="20">
        <v>18</v>
      </c>
      <c r="J52" s="20">
        <v>2</v>
      </c>
      <c r="K52" s="20">
        <v>16</v>
      </c>
      <c r="L52" s="20"/>
      <c r="M52" s="20" t="s">
        <v>38</v>
      </c>
      <c r="N52" s="31"/>
      <c r="O52" s="20"/>
      <c r="P52" s="20"/>
      <c r="Q52" s="20"/>
      <c r="R52" s="20"/>
      <c r="S52" s="20">
        <v>1</v>
      </c>
      <c r="T52" s="24"/>
      <c r="U52" s="20"/>
      <c r="V52" s="36"/>
    </row>
    <row r="53" spans="1:22" s="2" customFormat="1" ht="18" customHeight="1">
      <c r="A53" s="41"/>
      <c r="B53" s="17"/>
      <c r="C53" s="66"/>
      <c r="D53" s="67"/>
      <c r="E53" s="18" t="s">
        <v>144</v>
      </c>
      <c r="F53" s="19" t="s">
        <v>145</v>
      </c>
      <c r="G53" s="20">
        <v>1</v>
      </c>
      <c r="H53" s="20">
        <v>18</v>
      </c>
      <c r="I53" s="20">
        <v>18</v>
      </c>
      <c r="J53" s="20">
        <v>2</v>
      </c>
      <c r="K53" s="20">
        <v>16</v>
      </c>
      <c r="L53" s="20"/>
      <c r="M53" s="20" t="s">
        <v>38</v>
      </c>
      <c r="N53" s="24"/>
      <c r="O53" s="24"/>
      <c r="P53" s="24"/>
      <c r="Q53" s="24"/>
      <c r="R53" s="24"/>
      <c r="S53" s="20">
        <v>1</v>
      </c>
      <c r="T53" s="24"/>
      <c r="U53" s="20"/>
      <c r="V53" s="36"/>
    </row>
    <row r="54" spans="1:22" s="2" customFormat="1" ht="18" customHeight="1">
      <c r="A54" s="41"/>
      <c r="B54" s="17"/>
      <c r="C54" s="24" t="s">
        <v>92</v>
      </c>
      <c r="D54" s="17"/>
      <c r="E54" s="24"/>
      <c r="F54" s="24"/>
      <c r="G54" s="24">
        <f aca="true" t="shared" si="6" ref="G54:K54">SUM(G52:G53)</f>
        <v>2</v>
      </c>
      <c r="H54" s="24">
        <f t="shared" si="6"/>
        <v>36</v>
      </c>
      <c r="I54" s="24">
        <f t="shared" si="6"/>
        <v>36</v>
      </c>
      <c r="J54" s="24">
        <f t="shared" si="6"/>
        <v>4</v>
      </c>
      <c r="K54" s="24">
        <f t="shared" si="6"/>
        <v>32</v>
      </c>
      <c r="L54" s="24">
        <f aca="true" t="shared" si="7" ref="H54:T54">SUM(L52:L52)</f>
        <v>0</v>
      </c>
      <c r="M54" s="24"/>
      <c r="N54" s="24"/>
      <c r="O54" s="24">
        <f t="shared" si="7"/>
        <v>0</v>
      </c>
      <c r="P54" s="24">
        <f t="shared" si="7"/>
        <v>0</v>
      </c>
      <c r="Q54" s="24">
        <f t="shared" si="7"/>
        <v>0</v>
      </c>
      <c r="R54" s="24">
        <f t="shared" si="7"/>
        <v>0</v>
      </c>
      <c r="S54" s="24">
        <f>SUM(S52:S53)</f>
        <v>2</v>
      </c>
      <c r="T54" s="24">
        <f t="shared" si="7"/>
        <v>0</v>
      </c>
      <c r="U54" s="20"/>
      <c r="V54" s="36"/>
    </row>
    <row r="55" spans="1:22" s="2" customFormat="1" ht="18" customHeight="1">
      <c r="A55" s="41"/>
      <c r="B55" s="38" t="s">
        <v>93</v>
      </c>
      <c r="C55" s="17" t="s">
        <v>146</v>
      </c>
      <c r="D55" s="26" t="s">
        <v>147</v>
      </c>
      <c r="E55" s="76" t="s">
        <v>148</v>
      </c>
      <c r="F55" s="37" t="s">
        <v>149</v>
      </c>
      <c r="G55" s="20">
        <v>2</v>
      </c>
      <c r="H55" s="20">
        <v>36</v>
      </c>
      <c r="I55" s="20">
        <v>36</v>
      </c>
      <c r="J55" s="27">
        <v>2</v>
      </c>
      <c r="K55" s="20">
        <v>34</v>
      </c>
      <c r="L55" s="37"/>
      <c r="M55" s="20" t="s">
        <v>38</v>
      </c>
      <c r="N55" s="54"/>
      <c r="O55" s="20"/>
      <c r="P55" s="20"/>
      <c r="Q55" s="20"/>
      <c r="R55" s="20"/>
      <c r="S55" s="20">
        <v>2</v>
      </c>
      <c r="T55" s="20"/>
      <c r="U55" s="20"/>
      <c r="V55" s="35"/>
    </row>
    <row r="56" spans="1:22" s="2" customFormat="1" ht="18" customHeight="1">
      <c r="A56" s="41"/>
      <c r="B56" s="41"/>
      <c r="C56" s="17"/>
      <c r="D56" s="26"/>
      <c r="E56" s="18" t="s">
        <v>150</v>
      </c>
      <c r="F56" s="37" t="s">
        <v>151</v>
      </c>
      <c r="G56" s="20">
        <v>2</v>
      </c>
      <c r="H56" s="20">
        <v>36</v>
      </c>
      <c r="I56" s="20">
        <v>36</v>
      </c>
      <c r="J56" s="27">
        <v>2</v>
      </c>
      <c r="K56" s="20">
        <v>34</v>
      </c>
      <c r="L56" s="37"/>
      <c r="M56" s="20" t="s">
        <v>86</v>
      </c>
      <c r="N56" s="24"/>
      <c r="O56" s="24"/>
      <c r="P56" s="24"/>
      <c r="Q56" s="24"/>
      <c r="R56" s="24"/>
      <c r="S56" s="20">
        <v>2</v>
      </c>
      <c r="T56" s="24"/>
      <c r="U56" s="20"/>
      <c r="V56" s="36"/>
    </row>
    <row r="57" spans="1:22" s="2" customFormat="1" ht="18" customHeight="1">
      <c r="A57" s="41"/>
      <c r="B57" s="41"/>
      <c r="C57" s="17"/>
      <c r="D57" s="26" t="s">
        <v>152</v>
      </c>
      <c r="E57" s="18" t="s">
        <v>153</v>
      </c>
      <c r="F57" s="37" t="s">
        <v>154</v>
      </c>
      <c r="G57" s="20">
        <v>2</v>
      </c>
      <c r="H57" s="20">
        <v>36</v>
      </c>
      <c r="I57" s="20">
        <v>36</v>
      </c>
      <c r="J57" s="27">
        <v>2</v>
      </c>
      <c r="K57" s="20">
        <v>34</v>
      </c>
      <c r="L57" s="20"/>
      <c r="M57" s="20" t="s">
        <v>38</v>
      </c>
      <c r="N57" s="54"/>
      <c r="O57" s="20"/>
      <c r="P57" s="20"/>
      <c r="Q57" s="20"/>
      <c r="R57" s="20"/>
      <c r="S57" s="20">
        <v>2</v>
      </c>
      <c r="T57" s="20"/>
      <c r="U57" s="20"/>
      <c r="V57" s="35"/>
    </row>
    <row r="58" spans="1:22" s="2" customFormat="1" ht="18" customHeight="1">
      <c r="A58" s="41"/>
      <c r="B58" s="41"/>
      <c r="C58" s="17"/>
      <c r="D58" s="26"/>
      <c r="E58" s="18" t="s">
        <v>155</v>
      </c>
      <c r="F58" s="37" t="s">
        <v>156</v>
      </c>
      <c r="G58" s="20">
        <v>2</v>
      </c>
      <c r="H58" s="20">
        <v>36</v>
      </c>
      <c r="I58" s="20">
        <v>36</v>
      </c>
      <c r="J58" s="27">
        <v>2</v>
      </c>
      <c r="K58" s="20">
        <v>34</v>
      </c>
      <c r="L58" s="20"/>
      <c r="M58" s="20" t="s">
        <v>38</v>
      </c>
      <c r="N58" s="54"/>
      <c r="O58" s="20"/>
      <c r="P58" s="20"/>
      <c r="Q58" s="20"/>
      <c r="R58" s="20"/>
      <c r="S58" s="20">
        <v>2</v>
      </c>
      <c r="T58" s="20"/>
      <c r="U58" s="20"/>
      <c r="V58" s="35"/>
    </row>
    <row r="59" spans="1:22" s="2" customFormat="1" ht="18" customHeight="1">
      <c r="A59" s="41"/>
      <c r="B59" s="41"/>
      <c r="C59" s="24" t="s">
        <v>92</v>
      </c>
      <c r="D59" s="17"/>
      <c r="E59" s="24"/>
      <c r="F59" s="24"/>
      <c r="G59" s="17">
        <v>8</v>
      </c>
      <c r="H59" s="17">
        <v>144</v>
      </c>
      <c r="I59" s="17">
        <f aca="true" t="shared" si="8" ref="I59:L59">SUM(I55:I58)</f>
        <v>144</v>
      </c>
      <c r="J59" s="17">
        <f t="shared" si="8"/>
        <v>8</v>
      </c>
      <c r="K59" s="17">
        <f t="shared" si="8"/>
        <v>136</v>
      </c>
      <c r="L59" s="17">
        <f t="shared" si="8"/>
        <v>0</v>
      </c>
      <c r="M59" s="24"/>
      <c r="N59" s="24"/>
      <c r="O59" s="24">
        <f aca="true" t="shared" si="9" ref="O59:T59">SUM(O55:O58)</f>
        <v>0</v>
      </c>
      <c r="P59" s="24">
        <f t="shared" si="9"/>
        <v>0</v>
      </c>
      <c r="Q59" s="24">
        <f t="shared" si="9"/>
        <v>0</v>
      </c>
      <c r="R59" s="24">
        <f t="shared" si="9"/>
        <v>0</v>
      </c>
      <c r="S59" s="24">
        <f t="shared" si="9"/>
        <v>8</v>
      </c>
      <c r="T59" s="24">
        <f t="shared" si="9"/>
        <v>0</v>
      </c>
      <c r="U59" s="20"/>
      <c r="V59" s="36"/>
    </row>
    <row r="60" spans="1:22" s="2" customFormat="1" ht="18" customHeight="1">
      <c r="A60" s="41"/>
      <c r="B60" s="41"/>
      <c r="C60" s="17" t="s">
        <v>157</v>
      </c>
      <c r="D60" s="58" t="s">
        <v>152</v>
      </c>
      <c r="E60" s="18" t="s">
        <v>155</v>
      </c>
      <c r="F60" s="37" t="s">
        <v>156</v>
      </c>
      <c r="G60" s="20">
        <v>2</v>
      </c>
      <c r="H60" s="20">
        <v>36</v>
      </c>
      <c r="I60" s="20">
        <v>36</v>
      </c>
      <c r="J60" s="27">
        <v>2</v>
      </c>
      <c r="K60" s="20">
        <v>34</v>
      </c>
      <c r="L60" s="54"/>
      <c r="M60" s="20" t="s">
        <v>38</v>
      </c>
      <c r="N60" s="54"/>
      <c r="O60" s="20"/>
      <c r="P60" s="20"/>
      <c r="Q60" s="20"/>
      <c r="R60" s="20"/>
      <c r="S60" s="20">
        <v>2</v>
      </c>
      <c r="T60" s="20"/>
      <c r="U60" s="20"/>
      <c r="V60" s="35"/>
    </row>
    <row r="61" spans="1:22" s="2" customFormat="1" ht="18" customHeight="1">
      <c r="A61" s="41"/>
      <c r="B61" s="41"/>
      <c r="C61" s="17"/>
      <c r="D61" s="68"/>
      <c r="E61" s="18" t="s">
        <v>153</v>
      </c>
      <c r="F61" s="37" t="s">
        <v>154</v>
      </c>
      <c r="G61" s="20">
        <v>2</v>
      </c>
      <c r="H61" s="20">
        <v>36</v>
      </c>
      <c r="I61" s="20">
        <v>36</v>
      </c>
      <c r="J61" s="27">
        <v>2</v>
      </c>
      <c r="K61" s="20">
        <v>34</v>
      </c>
      <c r="L61" s="54"/>
      <c r="M61" s="20" t="s">
        <v>38</v>
      </c>
      <c r="N61" s="54"/>
      <c r="O61" s="20"/>
      <c r="P61" s="20"/>
      <c r="Q61" s="20"/>
      <c r="R61" s="20"/>
      <c r="S61" s="20">
        <v>2</v>
      </c>
      <c r="T61" s="20"/>
      <c r="U61" s="20"/>
      <c r="V61" s="35"/>
    </row>
    <row r="62" spans="1:22" s="2" customFormat="1" ht="18" customHeight="1">
      <c r="A62" s="41"/>
      <c r="B62" s="41"/>
      <c r="C62" s="17"/>
      <c r="D62" s="68"/>
      <c r="E62" s="76" t="s">
        <v>158</v>
      </c>
      <c r="F62" s="19" t="s">
        <v>159</v>
      </c>
      <c r="G62" s="20">
        <v>2</v>
      </c>
      <c r="H62" s="20">
        <v>36</v>
      </c>
      <c r="I62" s="20">
        <v>36</v>
      </c>
      <c r="J62" s="27">
        <v>2</v>
      </c>
      <c r="K62" s="20">
        <v>34</v>
      </c>
      <c r="L62" s="20"/>
      <c r="M62" s="20" t="s">
        <v>38</v>
      </c>
      <c r="N62" s="54"/>
      <c r="O62" s="20"/>
      <c r="P62" s="20"/>
      <c r="Q62" s="20"/>
      <c r="R62" s="20"/>
      <c r="S62" s="20">
        <v>2</v>
      </c>
      <c r="T62" s="20"/>
      <c r="U62" s="20"/>
      <c r="V62" s="35"/>
    </row>
    <row r="63" spans="1:22" s="2" customFormat="1" ht="18" customHeight="1">
      <c r="A63" s="41"/>
      <c r="B63" s="41"/>
      <c r="C63" s="17"/>
      <c r="D63" s="68"/>
      <c r="E63" s="18" t="s">
        <v>160</v>
      </c>
      <c r="F63" s="37" t="s">
        <v>161</v>
      </c>
      <c r="G63" s="20">
        <v>2</v>
      </c>
      <c r="H63" s="20">
        <v>36</v>
      </c>
      <c r="I63" s="20">
        <v>36</v>
      </c>
      <c r="J63" s="27">
        <v>2</v>
      </c>
      <c r="K63" s="20">
        <v>34</v>
      </c>
      <c r="L63" s="20"/>
      <c r="M63" s="20" t="s">
        <v>38</v>
      </c>
      <c r="N63" s="24"/>
      <c r="O63" s="24"/>
      <c r="P63" s="24"/>
      <c r="Q63" s="24"/>
      <c r="R63" s="24"/>
      <c r="S63" s="20">
        <v>2</v>
      </c>
      <c r="T63" s="24"/>
      <c r="U63" s="20"/>
      <c r="V63" s="36"/>
    </row>
    <row r="64" spans="1:22" s="2" customFormat="1" ht="18" customHeight="1">
      <c r="A64" s="41"/>
      <c r="B64" s="41"/>
      <c r="C64" s="24" t="s">
        <v>92</v>
      </c>
      <c r="D64" s="17"/>
      <c r="E64" s="24"/>
      <c r="F64" s="24"/>
      <c r="G64" s="17">
        <v>8</v>
      </c>
      <c r="H64" s="17">
        <v>144</v>
      </c>
      <c r="I64" s="17">
        <f aca="true" t="shared" si="10" ref="I64:L64">SUM(I60:I63)</f>
        <v>144</v>
      </c>
      <c r="J64" s="17">
        <f t="shared" si="10"/>
        <v>8</v>
      </c>
      <c r="K64" s="17">
        <f t="shared" si="10"/>
        <v>136</v>
      </c>
      <c r="L64" s="17">
        <f t="shared" si="10"/>
        <v>0</v>
      </c>
      <c r="M64" s="24"/>
      <c r="N64" s="24"/>
      <c r="O64" s="24">
        <f aca="true" t="shared" si="11" ref="O64:T64">SUM(O60:O63)</f>
        <v>0</v>
      </c>
      <c r="P64" s="24">
        <f t="shared" si="11"/>
        <v>0</v>
      </c>
      <c r="Q64" s="24">
        <f t="shared" si="11"/>
        <v>0</v>
      </c>
      <c r="R64" s="24">
        <f t="shared" si="11"/>
        <v>0</v>
      </c>
      <c r="S64" s="24">
        <f t="shared" si="11"/>
        <v>8</v>
      </c>
      <c r="T64" s="24">
        <f t="shared" si="11"/>
        <v>0</v>
      </c>
      <c r="U64" s="20"/>
      <c r="V64" s="36"/>
    </row>
    <row r="65" spans="1:22" s="2" customFormat="1" ht="18" customHeight="1">
      <c r="A65" s="41"/>
      <c r="B65" s="41"/>
      <c r="C65" s="17" t="s">
        <v>162</v>
      </c>
      <c r="D65" s="58" t="s">
        <v>152</v>
      </c>
      <c r="E65" s="18" t="s">
        <v>153</v>
      </c>
      <c r="F65" s="37" t="s">
        <v>154</v>
      </c>
      <c r="G65" s="20">
        <v>2</v>
      </c>
      <c r="H65" s="20">
        <v>36</v>
      </c>
      <c r="I65" s="20">
        <v>36</v>
      </c>
      <c r="J65" s="27">
        <v>2</v>
      </c>
      <c r="K65" s="20">
        <v>34</v>
      </c>
      <c r="L65" s="54"/>
      <c r="M65" s="20" t="s">
        <v>38</v>
      </c>
      <c r="N65" s="54"/>
      <c r="O65" s="20"/>
      <c r="P65" s="20"/>
      <c r="Q65" s="20"/>
      <c r="R65" s="20"/>
      <c r="S65" s="20">
        <v>2</v>
      </c>
      <c r="T65" s="20"/>
      <c r="U65" s="20"/>
      <c r="V65" s="35"/>
    </row>
    <row r="66" spans="1:22" s="2" customFormat="1" ht="18" customHeight="1">
      <c r="A66" s="41"/>
      <c r="B66" s="41"/>
      <c r="C66" s="17"/>
      <c r="D66" s="68"/>
      <c r="E66" s="18" t="s">
        <v>155</v>
      </c>
      <c r="F66" s="37" t="s">
        <v>156</v>
      </c>
      <c r="G66" s="20">
        <v>2</v>
      </c>
      <c r="H66" s="20">
        <v>36</v>
      </c>
      <c r="I66" s="20">
        <v>36</v>
      </c>
      <c r="J66" s="27">
        <v>2</v>
      </c>
      <c r="K66" s="20">
        <v>34</v>
      </c>
      <c r="L66" s="54"/>
      <c r="M66" s="20" t="s">
        <v>38</v>
      </c>
      <c r="N66" s="54"/>
      <c r="O66" s="20"/>
      <c r="P66" s="20"/>
      <c r="Q66" s="20"/>
      <c r="R66" s="20"/>
      <c r="S66" s="20">
        <v>2</v>
      </c>
      <c r="T66" s="20"/>
      <c r="U66" s="20"/>
      <c r="V66" s="35"/>
    </row>
    <row r="67" spans="1:22" s="2" customFormat="1" ht="18" customHeight="1">
      <c r="A67" s="41"/>
      <c r="B67" s="41"/>
      <c r="C67" s="17"/>
      <c r="D67" s="68"/>
      <c r="E67" s="76" t="s">
        <v>163</v>
      </c>
      <c r="F67" s="19" t="s">
        <v>164</v>
      </c>
      <c r="G67" s="20">
        <v>2</v>
      </c>
      <c r="H67" s="20">
        <v>36</v>
      </c>
      <c r="I67" s="20">
        <v>36</v>
      </c>
      <c r="J67" s="27">
        <v>2</v>
      </c>
      <c r="K67" s="20">
        <v>34</v>
      </c>
      <c r="L67" s="54"/>
      <c r="M67" s="20" t="s">
        <v>38</v>
      </c>
      <c r="N67" s="54"/>
      <c r="O67" s="20"/>
      <c r="P67" s="20"/>
      <c r="Q67" s="20"/>
      <c r="R67" s="20"/>
      <c r="S67" s="20">
        <v>2</v>
      </c>
      <c r="T67" s="20"/>
      <c r="U67" s="20"/>
      <c r="V67" s="35"/>
    </row>
    <row r="68" spans="1:22" s="2" customFormat="1" ht="18" customHeight="1">
      <c r="A68" s="41"/>
      <c r="B68" s="41"/>
      <c r="C68" s="17"/>
      <c r="D68" s="68"/>
      <c r="E68" s="77" t="s">
        <v>165</v>
      </c>
      <c r="F68" s="71" t="s">
        <v>166</v>
      </c>
      <c r="G68" s="20">
        <v>2</v>
      </c>
      <c r="H68" s="20">
        <v>36</v>
      </c>
      <c r="I68" s="20">
        <v>36</v>
      </c>
      <c r="J68" s="27">
        <v>2</v>
      </c>
      <c r="K68" s="20">
        <v>34</v>
      </c>
      <c r="L68" s="37"/>
      <c r="M68" s="20" t="s">
        <v>38</v>
      </c>
      <c r="N68" s="24"/>
      <c r="O68" s="24"/>
      <c r="P68" s="24"/>
      <c r="Q68" s="24"/>
      <c r="R68" s="24"/>
      <c r="S68" s="20">
        <v>2</v>
      </c>
      <c r="T68" s="24"/>
      <c r="U68" s="20"/>
      <c r="V68" s="36"/>
    </row>
    <row r="69" spans="1:22" s="2" customFormat="1" ht="18" customHeight="1">
      <c r="A69" s="41"/>
      <c r="B69" s="48"/>
      <c r="C69" s="24" t="s">
        <v>92</v>
      </c>
      <c r="D69" s="17"/>
      <c r="E69" s="24"/>
      <c r="F69" s="24"/>
      <c r="G69" s="17">
        <v>8</v>
      </c>
      <c r="H69" s="17">
        <v>144</v>
      </c>
      <c r="I69" s="17">
        <f aca="true" t="shared" si="12" ref="I69:L69">SUM(I65:I68)</f>
        <v>144</v>
      </c>
      <c r="J69" s="17">
        <f t="shared" si="12"/>
        <v>8</v>
      </c>
      <c r="K69" s="17">
        <f t="shared" si="12"/>
        <v>136</v>
      </c>
      <c r="L69" s="17">
        <f t="shared" si="12"/>
        <v>0</v>
      </c>
      <c r="M69" s="24"/>
      <c r="N69" s="24"/>
      <c r="O69" s="24">
        <f aca="true" t="shared" si="13" ref="O69:T69">SUM(O65:O68)</f>
        <v>0</v>
      </c>
      <c r="P69" s="24">
        <f t="shared" si="13"/>
        <v>0</v>
      </c>
      <c r="Q69" s="24">
        <f t="shared" si="13"/>
        <v>0</v>
      </c>
      <c r="R69" s="24">
        <f t="shared" si="13"/>
        <v>0</v>
      </c>
      <c r="S69" s="24">
        <f t="shared" si="13"/>
        <v>8</v>
      </c>
      <c r="T69" s="24">
        <f t="shared" si="13"/>
        <v>0</v>
      </c>
      <c r="U69" s="20"/>
      <c r="V69" s="36"/>
    </row>
    <row r="70" spans="1:22" s="2" customFormat="1" ht="24.75" customHeight="1">
      <c r="A70" s="38" t="s">
        <v>167</v>
      </c>
      <c r="B70" s="40" t="s">
        <v>168</v>
      </c>
      <c r="C70" s="40" t="s">
        <v>169</v>
      </c>
      <c r="D70" s="40"/>
      <c r="E70" s="21" t="s">
        <v>170</v>
      </c>
      <c r="F70" s="19" t="s">
        <v>171</v>
      </c>
      <c r="G70" s="20">
        <v>4</v>
      </c>
      <c r="H70" s="20">
        <v>72</v>
      </c>
      <c r="I70" s="20">
        <v>72</v>
      </c>
      <c r="J70" s="20">
        <v>72</v>
      </c>
      <c r="K70" s="20"/>
      <c r="L70" s="20"/>
      <c r="M70" s="20" t="s">
        <v>38</v>
      </c>
      <c r="N70" s="20"/>
      <c r="O70" s="30" t="s">
        <v>47</v>
      </c>
      <c r="P70" s="30" t="s">
        <v>47</v>
      </c>
      <c r="Q70" s="30" t="s">
        <v>47</v>
      </c>
      <c r="R70" s="30" t="s">
        <v>47</v>
      </c>
      <c r="S70" s="30" t="s">
        <v>47</v>
      </c>
      <c r="T70" s="20"/>
      <c r="U70" s="20"/>
      <c r="V70" s="35"/>
    </row>
    <row r="71" spans="1:22" s="2" customFormat="1" ht="18" customHeight="1">
      <c r="A71" s="41"/>
      <c r="B71" s="40" t="s">
        <v>93</v>
      </c>
      <c r="C71" s="40"/>
      <c r="D71" s="40"/>
      <c r="E71" s="21" t="s">
        <v>172</v>
      </c>
      <c r="F71" s="19" t="s">
        <v>173</v>
      </c>
      <c r="G71" s="20">
        <v>2</v>
      </c>
      <c r="H71" s="20">
        <v>36</v>
      </c>
      <c r="I71" s="20">
        <v>36</v>
      </c>
      <c r="J71" s="20">
        <v>36</v>
      </c>
      <c r="K71" s="20"/>
      <c r="L71" s="20"/>
      <c r="M71" s="20" t="s">
        <v>38</v>
      </c>
      <c r="N71" s="20"/>
      <c r="O71" s="30" t="s">
        <v>47</v>
      </c>
      <c r="P71" s="30" t="s">
        <v>47</v>
      </c>
      <c r="Q71" s="30" t="s">
        <v>47</v>
      </c>
      <c r="R71" s="30" t="s">
        <v>47</v>
      </c>
      <c r="S71" s="30" t="s">
        <v>47</v>
      </c>
      <c r="T71" s="20"/>
      <c r="U71" s="20"/>
      <c r="V71" s="35" t="s">
        <v>174</v>
      </c>
    </row>
    <row r="72" spans="1:22" s="2" customFormat="1" ht="18" customHeight="1">
      <c r="A72" s="41"/>
      <c r="B72" s="72" t="s">
        <v>93</v>
      </c>
      <c r="C72" s="17" t="s">
        <v>89</v>
      </c>
      <c r="D72" s="17"/>
      <c r="E72" s="21" t="s">
        <v>175</v>
      </c>
      <c r="F72" s="19" t="s">
        <v>176</v>
      </c>
      <c r="G72" s="20">
        <v>2</v>
      </c>
      <c r="H72" s="20">
        <v>36</v>
      </c>
      <c r="I72" s="20">
        <f>SUM(J72:K72)</f>
        <v>36</v>
      </c>
      <c r="J72" s="20">
        <v>9</v>
      </c>
      <c r="K72" s="20">
        <v>27</v>
      </c>
      <c r="L72" s="20"/>
      <c r="M72" s="20" t="s">
        <v>86</v>
      </c>
      <c r="N72" s="20" t="s">
        <v>86</v>
      </c>
      <c r="O72" s="20"/>
      <c r="P72" s="20">
        <v>2</v>
      </c>
      <c r="Q72" s="20"/>
      <c r="R72" s="20"/>
      <c r="S72" s="20"/>
      <c r="T72" s="20"/>
      <c r="U72" s="20"/>
      <c r="V72" s="19" t="s">
        <v>177</v>
      </c>
    </row>
    <row r="73" spans="1:22" s="2" customFormat="1" ht="18" customHeight="1">
      <c r="A73" s="41"/>
      <c r="B73" s="72"/>
      <c r="C73" s="17" t="s">
        <v>178</v>
      </c>
      <c r="D73" s="17"/>
      <c r="E73" s="18" t="s">
        <v>179</v>
      </c>
      <c r="F73" s="19" t="s">
        <v>180</v>
      </c>
      <c r="G73" s="20">
        <v>1</v>
      </c>
      <c r="H73" s="20">
        <v>18</v>
      </c>
      <c r="I73" s="20">
        <v>15</v>
      </c>
      <c r="J73" s="20">
        <v>12</v>
      </c>
      <c r="K73" s="20">
        <v>3</v>
      </c>
      <c r="L73" s="20">
        <v>3</v>
      </c>
      <c r="M73" s="20" t="s">
        <v>38</v>
      </c>
      <c r="N73" s="20"/>
      <c r="O73" s="20">
        <v>1</v>
      </c>
      <c r="P73" s="54"/>
      <c r="Q73" s="54"/>
      <c r="R73" s="54"/>
      <c r="S73" s="54"/>
      <c r="T73" s="54"/>
      <c r="U73" s="37"/>
      <c r="V73" s="19"/>
    </row>
    <row r="74" spans="1:22" s="2" customFormat="1" ht="18" customHeight="1">
      <c r="A74" s="41"/>
      <c r="B74" s="72"/>
      <c r="C74" s="17"/>
      <c r="D74" s="17"/>
      <c r="E74" s="18" t="s">
        <v>181</v>
      </c>
      <c r="F74" s="19" t="s">
        <v>182</v>
      </c>
      <c r="G74" s="20">
        <v>1</v>
      </c>
      <c r="H74" s="20">
        <v>18</v>
      </c>
      <c r="I74" s="20">
        <v>18</v>
      </c>
      <c r="J74" s="20">
        <v>14</v>
      </c>
      <c r="K74" s="20">
        <v>4</v>
      </c>
      <c r="L74" s="20"/>
      <c r="M74" s="20" t="s">
        <v>38</v>
      </c>
      <c r="N74" s="20"/>
      <c r="O74" s="20"/>
      <c r="P74" s="20">
        <v>1</v>
      </c>
      <c r="Q74" s="20"/>
      <c r="R74" s="20"/>
      <c r="S74" s="20"/>
      <c r="T74" s="20"/>
      <c r="U74" s="20"/>
      <c r="V74" s="19"/>
    </row>
    <row r="75" spans="1:22" s="2" customFormat="1" ht="18" customHeight="1">
      <c r="A75" s="41"/>
      <c r="B75" s="73"/>
      <c r="C75" s="17"/>
      <c r="D75" s="17"/>
      <c r="E75" s="21" t="s">
        <v>183</v>
      </c>
      <c r="F75" s="19" t="s">
        <v>184</v>
      </c>
      <c r="G75" s="20">
        <v>2</v>
      </c>
      <c r="H75" s="20">
        <v>36</v>
      </c>
      <c r="I75" s="20">
        <v>36</v>
      </c>
      <c r="J75" s="20">
        <v>36</v>
      </c>
      <c r="K75" s="20"/>
      <c r="L75" s="20"/>
      <c r="M75" s="20" t="s">
        <v>38</v>
      </c>
      <c r="N75" s="20"/>
      <c r="O75" s="30" t="s">
        <v>47</v>
      </c>
      <c r="P75" s="30" t="s">
        <v>47</v>
      </c>
      <c r="Q75" s="20"/>
      <c r="R75" s="20"/>
      <c r="S75" s="20"/>
      <c r="T75" s="20"/>
      <c r="U75" s="20"/>
      <c r="V75" s="19"/>
    </row>
    <row r="76" spans="1:22" s="2" customFormat="1" ht="18" customHeight="1">
      <c r="A76" s="41"/>
      <c r="B76" s="45" t="s">
        <v>185</v>
      </c>
      <c r="C76" s="46"/>
      <c r="D76" s="46"/>
      <c r="E76" s="46"/>
      <c r="F76" s="47"/>
      <c r="G76" s="24">
        <f>SUM(G70:G75)</f>
        <v>12</v>
      </c>
      <c r="H76" s="24">
        <f aca="true" t="shared" si="14" ref="H76:T76">SUM(H70:H75)</f>
        <v>216</v>
      </c>
      <c r="I76" s="24">
        <f t="shared" si="14"/>
        <v>213</v>
      </c>
      <c r="J76" s="24">
        <f t="shared" si="14"/>
        <v>179</v>
      </c>
      <c r="K76" s="24">
        <f t="shared" si="14"/>
        <v>34</v>
      </c>
      <c r="L76" s="24">
        <f t="shared" si="14"/>
        <v>3</v>
      </c>
      <c r="M76" s="24"/>
      <c r="N76" s="24"/>
      <c r="O76" s="24">
        <f t="shared" si="14"/>
        <v>1</v>
      </c>
      <c r="P76" s="24">
        <f t="shared" si="14"/>
        <v>3</v>
      </c>
      <c r="Q76" s="24">
        <f t="shared" si="14"/>
        <v>0</v>
      </c>
      <c r="R76" s="24">
        <f t="shared" si="14"/>
        <v>0</v>
      </c>
      <c r="S76" s="24">
        <f t="shared" si="14"/>
        <v>0</v>
      </c>
      <c r="T76" s="24">
        <f t="shared" si="14"/>
        <v>0</v>
      </c>
      <c r="U76" s="20"/>
      <c r="V76" s="19"/>
    </row>
    <row r="77" spans="1:22" s="2" customFormat="1" ht="18" customHeight="1">
      <c r="A77" s="41"/>
      <c r="B77" s="40" t="s">
        <v>34</v>
      </c>
      <c r="C77" s="40" t="s">
        <v>186</v>
      </c>
      <c r="D77" s="40"/>
      <c r="E77" s="21" t="s">
        <v>187</v>
      </c>
      <c r="F77" s="19" t="s">
        <v>188</v>
      </c>
      <c r="G77" s="27">
        <v>20</v>
      </c>
      <c r="H77" s="20">
        <v>480</v>
      </c>
      <c r="I77" s="20"/>
      <c r="J77" s="20"/>
      <c r="K77" s="20"/>
      <c r="L77" s="27">
        <v>480</v>
      </c>
      <c r="M77" s="27" t="s">
        <v>38</v>
      </c>
      <c r="N77" s="31"/>
      <c r="O77" s="20"/>
      <c r="P77" s="20"/>
      <c r="Q77" s="20"/>
      <c r="R77" s="20"/>
      <c r="S77" s="20" t="s">
        <v>189</v>
      </c>
      <c r="T77" s="20" t="s">
        <v>190</v>
      </c>
      <c r="U77" s="20"/>
      <c r="V77" s="35"/>
    </row>
    <row r="78" spans="1:22" s="2" customFormat="1" ht="18" customHeight="1">
      <c r="A78" s="41"/>
      <c r="B78" s="40"/>
      <c r="C78" s="40"/>
      <c r="D78" s="40"/>
      <c r="E78" s="21" t="s">
        <v>191</v>
      </c>
      <c r="F78" s="19" t="s">
        <v>192</v>
      </c>
      <c r="G78" s="27">
        <v>4</v>
      </c>
      <c r="H78" s="20">
        <v>96</v>
      </c>
      <c r="I78" s="20"/>
      <c r="J78" s="20"/>
      <c r="K78" s="20"/>
      <c r="L78" s="27">
        <v>96</v>
      </c>
      <c r="M78" s="27" t="s">
        <v>38</v>
      </c>
      <c r="N78" s="31"/>
      <c r="O78" s="20"/>
      <c r="P78" s="20"/>
      <c r="Q78" s="20"/>
      <c r="R78" s="20"/>
      <c r="S78" s="20"/>
      <c r="T78" s="20" t="s">
        <v>189</v>
      </c>
      <c r="U78" s="20"/>
      <c r="V78" s="35"/>
    </row>
    <row r="79" spans="1:22" s="2" customFormat="1" ht="18" customHeight="1">
      <c r="A79" s="48"/>
      <c r="B79" s="45" t="s">
        <v>185</v>
      </c>
      <c r="C79" s="46"/>
      <c r="D79" s="46"/>
      <c r="E79" s="46"/>
      <c r="F79" s="47"/>
      <c r="G79" s="24">
        <f>SUM(G77:G78)</f>
        <v>24</v>
      </c>
      <c r="H79" s="24">
        <f aca="true" t="shared" si="15" ref="H79:T79">SUM(H77:H78)</f>
        <v>576</v>
      </c>
      <c r="I79" s="24">
        <f t="shared" si="15"/>
        <v>0</v>
      </c>
      <c r="J79" s="24">
        <f t="shared" si="15"/>
        <v>0</v>
      </c>
      <c r="K79" s="24">
        <f t="shared" si="15"/>
        <v>0</v>
      </c>
      <c r="L79" s="24">
        <f t="shared" si="15"/>
        <v>576</v>
      </c>
      <c r="M79" s="24"/>
      <c r="N79" s="24"/>
      <c r="O79" s="24">
        <f t="shared" si="15"/>
        <v>0</v>
      </c>
      <c r="P79" s="24">
        <f t="shared" si="15"/>
        <v>0</v>
      </c>
      <c r="Q79" s="24">
        <f t="shared" si="15"/>
        <v>0</v>
      </c>
      <c r="R79" s="24">
        <f t="shared" si="15"/>
        <v>0</v>
      </c>
      <c r="S79" s="24">
        <f t="shared" si="15"/>
        <v>0</v>
      </c>
      <c r="T79" s="24">
        <f t="shared" si="15"/>
        <v>0</v>
      </c>
      <c r="U79" s="20"/>
      <c r="V79" s="36"/>
    </row>
    <row r="80" spans="1:22" s="2" customFormat="1" ht="18" customHeight="1">
      <c r="A80" s="17" t="s">
        <v>193</v>
      </c>
      <c r="B80" s="17"/>
      <c r="C80" s="17"/>
      <c r="D80" s="21"/>
      <c r="E80" s="21"/>
      <c r="F80" s="19"/>
      <c r="G80" s="24">
        <f aca="true" t="shared" si="16" ref="G80:I80">SUM(G28,G30,G39,G51,G54,G59,G76,G79)</f>
        <v>143</v>
      </c>
      <c r="H80" s="24">
        <f t="shared" si="16"/>
        <v>2804</v>
      </c>
      <c r="I80" s="24">
        <f t="shared" si="16"/>
        <v>2085</v>
      </c>
      <c r="J80" s="24">
        <f aca="true" t="shared" si="17" ref="H80:T80">SUM(J28,J30,J39,J51,J54,J59,J76,J79)</f>
        <v>737</v>
      </c>
      <c r="K80" s="24">
        <f t="shared" si="17"/>
        <v>1348</v>
      </c>
      <c r="L80" s="24">
        <f t="shared" si="17"/>
        <v>719</v>
      </c>
      <c r="M80" s="24"/>
      <c r="N80" s="24"/>
      <c r="O80" s="24">
        <f t="shared" si="17"/>
        <v>22</v>
      </c>
      <c r="P80" s="24">
        <f t="shared" si="17"/>
        <v>24</v>
      </c>
      <c r="Q80" s="24">
        <f t="shared" si="17"/>
        <v>19</v>
      </c>
      <c r="R80" s="24">
        <f t="shared" si="17"/>
        <v>18</v>
      </c>
      <c r="S80" s="24">
        <f t="shared" si="17"/>
        <v>15</v>
      </c>
      <c r="T80" s="24">
        <f t="shared" si="17"/>
        <v>0</v>
      </c>
      <c r="U80" s="20"/>
      <c r="V80" s="35"/>
    </row>
    <row r="81" spans="1:22" s="2" customFormat="1" ht="18" customHeight="1">
      <c r="A81" s="17" t="s">
        <v>194</v>
      </c>
      <c r="B81" s="17"/>
      <c r="C81" s="17"/>
      <c r="D81" s="26"/>
      <c r="E81" s="26"/>
      <c r="F81" s="49"/>
      <c r="G81" s="24">
        <f>SUM(G28,G30,G39,G51,G54,G64,G76,G79)</f>
        <v>143</v>
      </c>
      <c r="H81" s="24">
        <f aca="true" t="shared" si="18" ref="H81:T81">SUM(H28,H30,H39,H51,H54,H64,H76,H79)</f>
        <v>2804</v>
      </c>
      <c r="I81" s="24">
        <f t="shared" si="18"/>
        <v>2085</v>
      </c>
      <c r="J81" s="24">
        <f t="shared" si="18"/>
        <v>737</v>
      </c>
      <c r="K81" s="24">
        <f t="shared" si="18"/>
        <v>1348</v>
      </c>
      <c r="L81" s="24">
        <f t="shared" si="18"/>
        <v>719</v>
      </c>
      <c r="M81" s="24"/>
      <c r="N81" s="24"/>
      <c r="O81" s="24">
        <f t="shared" si="18"/>
        <v>22</v>
      </c>
      <c r="P81" s="24">
        <f t="shared" si="18"/>
        <v>24</v>
      </c>
      <c r="Q81" s="24">
        <f t="shared" si="18"/>
        <v>19</v>
      </c>
      <c r="R81" s="24">
        <f t="shared" si="18"/>
        <v>18</v>
      </c>
      <c r="S81" s="24">
        <f t="shared" si="18"/>
        <v>15</v>
      </c>
      <c r="T81" s="24">
        <f t="shared" si="18"/>
        <v>0</v>
      </c>
      <c r="U81" s="20"/>
      <c r="V81" s="36"/>
    </row>
    <row r="82" spans="1:22" ht="14.25">
      <c r="A82" s="17" t="s">
        <v>195</v>
      </c>
      <c r="B82" s="17"/>
      <c r="C82" s="17"/>
      <c r="D82" s="26"/>
      <c r="E82" s="26"/>
      <c r="F82" s="49"/>
      <c r="G82" s="24">
        <f>SUM(G28,G30,G39,G51,G54,G69,G76,G79)</f>
        <v>143</v>
      </c>
      <c r="H82" s="24">
        <f aca="true" t="shared" si="19" ref="H82:T82">SUM(H28,H30,H39,H51,H54,H69,H76,H79)</f>
        <v>2804</v>
      </c>
      <c r="I82" s="24">
        <f t="shared" si="19"/>
        <v>2085</v>
      </c>
      <c r="J82" s="24">
        <f t="shared" si="19"/>
        <v>737</v>
      </c>
      <c r="K82" s="24">
        <f t="shared" si="19"/>
        <v>1348</v>
      </c>
      <c r="L82" s="24">
        <f t="shared" si="19"/>
        <v>719</v>
      </c>
      <c r="M82" s="24"/>
      <c r="N82" s="24"/>
      <c r="O82" s="24">
        <f t="shared" si="19"/>
        <v>22</v>
      </c>
      <c r="P82" s="24">
        <f t="shared" si="19"/>
        <v>24</v>
      </c>
      <c r="Q82" s="24">
        <f t="shared" si="19"/>
        <v>19</v>
      </c>
      <c r="R82" s="24">
        <f t="shared" si="19"/>
        <v>18</v>
      </c>
      <c r="S82" s="24">
        <f t="shared" si="19"/>
        <v>15</v>
      </c>
      <c r="T82" s="24">
        <f t="shared" si="19"/>
        <v>0</v>
      </c>
      <c r="U82" s="20"/>
      <c r="V82" s="36"/>
    </row>
    <row r="83" spans="1:11" ht="14.25">
      <c r="A83" s="3"/>
      <c r="B83" s="3"/>
      <c r="C83" s="3"/>
      <c r="D83" s="50"/>
      <c r="E83" s="50" t="s">
        <v>196</v>
      </c>
      <c r="F83" s="51" t="s">
        <v>197</v>
      </c>
      <c r="G83" s="3">
        <f>SUM(H80)</f>
        <v>2804</v>
      </c>
      <c r="H83" s="3" t="s">
        <v>198</v>
      </c>
      <c r="I83" s="3"/>
      <c r="J83" s="3"/>
      <c r="K83" s="3"/>
    </row>
    <row r="84" spans="1:11" ht="14.25">
      <c r="A84" s="3"/>
      <c r="B84" s="3"/>
      <c r="C84" s="3"/>
      <c r="D84" s="50"/>
      <c r="E84" s="50"/>
      <c r="F84" s="51" t="s">
        <v>33</v>
      </c>
      <c r="G84" s="3">
        <f>SUM(H28,H30)</f>
        <v>840</v>
      </c>
      <c r="H84" s="52">
        <f>G84/G83</f>
        <v>0.2995720399429387</v>
      </c>
      <c r="I84" s="52"/>
      <c r="J84" s="3"/>
      <c r="K84" s="3"/>
    </row>
    <row r="85" spans="1:11" ht="14.25">
      <c r="A85" s="3"/>
      <c r="B85" s="3"/>
      <c r="C85" s="3"/>
      <c r="D85" s="50"/>
      <c r="E85" s="50"/>
      <c r="F85" s="51" t="s">
        <v>98</v>
      </c>
      <c r="G85" s="3">
        <f>SUM(H39,H51,H54,H59)</f>
        <v>1172</v>
      </c>
      <c r="H85" s="52">
        <f>G85/G83</f>
        <v>0.41797432239657634</v>
      </c>
      <c r="I85" s="52"/>
      <c r="J85" s="3"/>
      <c r="K85" s="3"/>
    </row>
    <row r="86" spans="1:11" ht="14.25">
      <c r="A86" s="3"/>
      <c r="B86" s="3"/>
      <c r="C86" s="3"/>
      <c r="D86" s="50"/>
      <c r="E86" s="50"/>
      <c r="F86" s="51" t="s">
        <v>167</v>
      </c>
      <c r="G86" s="3">
        <f>SUM(H76,H79)</f>
        <v>792</v>
      </c>
      <c r="H86" s="52">
        <f>G86/G83</f>
        <v>0.28245363766048504</v>
      </c>
      <c r="I86" s="52"/>
      <c r="J86" s="3"/>
      <c r="K86" s="3"/>
    </row>
    <row r="87" spans="1:11" ht="14.25">
      <c r="A87" s="3"/>
      <c r="B87" s="3"/>
      <c r="C87" s="3"/>
      <c r="D87" s="50"/>
      <c r="E87" s="50"/>
      <c r="F87" s="51" t="s">
        <v>199</v>
      </c>
      <c r="G87" s="3">
        <f>SUM(H30,H59,H76)</f>
        <v>396</v>
      </c>
      <c r="H87" s="52">
        <f>G87/G83</f>
        <v>0.14122681883024252</v>
      </c>
      <c r="I87" s="52"/>
      <c r="J87" s="3"/>
      <c r="K87" s="3"/>
    </row>
    <row r="88" spans="1:11" ht="14.25">
      <c r="A88" s="3"/>
      <c r="B88" s="3"/>
      <c r="C88" s="3"/>
      <c r="D88" s="50"/>
      <c r="E88" s="50"/>
      <c r="F88" s="51" t="s">
        <v>200</v>
      </c>
      <c r="G88" s="3">
        <f>SUM(K80,L80)</f>
        <v>2067</v>
      </c>
      <c r="H88" s="52">
        <f>G88/G83</f>
        <v>0.7371611982881597</v>
      </c>
      <c r="I88" s="52"/>
      <c r="J88" s="3"/>
      <c r="K88" s="3"/>
    </row>
    <row r="89" spans="1:11" ht="14.25">
      <c r="A89" s="3"/>
      <c r="B89" s="3"/>
      <c r="C89" s="3"/>
      <c r="D89" s="50"/>
      <c r="E89" s="53"/>
      <c r="F89" s="51"/>
      <c r="G89" s="3"/>
      <c r="H89" s="52"/>
      <c r="I89" s="3"/>
      <c r="J89" s="3"/>
      <c r="K89" s="3"/>
    </row>
    <row r="90" spans="4:9" ht="14.25">
      <c r="D90" s="50"/>
      <c r="E90" s="50" t="s">
        <v>201</v>
      </c>
      <c r="F90" s="51" t="s">
        <v>197</v>
      </c>
      <c r="G90" s="3">
        <f>SUM(H81)</f>
        <v>2804</v>
      </c>
      <c r="H90" s="3" t="s">
        <v>198</v>
      </c>
      <c r="I90" s="3"/>
    </row>
    <row r="91" spans="4:9" ht="14.25">
      <c r="D91" s="50"/>
      <c r="E91" s="50"/>
      <c r="F91" s="51" t="s">
        <v>33</v>
      </c>
      <c r="G91" s="3">
        <f>SUM(H28,H30)</f>
        <v>840</v>
      </c>
      <c r="H91" s="52">
        <f>G91/G90</f>
        <v>0.2995720399429387</v>
      </c>
      <c r="I91" s="52"/>
    </row>
    <row r="92" spans="4:9" ht="14.25">
      <c r="D92" s="50"/>
      <c r="E92" s="50"/>
      <c r="F92" s="51" t="s">
        <v>98</v>
      </c>
      <c r="G92" s="3">
        <f>SUM(H39,H51,H54,H64)</f>
        <v>1172</v>
      </c>
      <c r="H92" s="52">
        <f>G92/G90</f>
        <v>0.41797432239657634</v>
      </c>
      <c r="I92" s="52"/>
    </row>
    <row r="93" spans="4:9" ht="14.25">
      <c r="D93" s="50"/>
      <c r="E93" s="50"/>
      <c r="F93" s="51" t="s">
        <v>167</v>
      </c>
      <c r="G93" s="3">
        <f>SUM(H76,H79)</f>
        <v>792</v>
      </c>
      <c r="H93" s="52">
        <f>G93/G90</f>
        <v>0.28245363766048504</v>
      </c>
      <c r="I93" s="52"/>
    </row>
    <row r="94" spans="4:9" ht="14.25">
      <c r="D94" s="50"/>
      <c r="E94" s="50"/>
      <c r="F94" s="51" t="s">
        <v>199</v>
      </c>
      <c r="G94" s="3">
        <f>SUM(H30,H64,H76)</f>
        <v>396</v>
      </c>
      <c r="H94" s="52">
        <f>G94/G90</f>
        <v>0.14122681883024252</v>
      </c>
      <c r="I94" s="52"/>
    </row>
    <row r="95" spans="4:9" ht="14.25">
      <c r="D95" s="50"/>
      <c r="E95" s="50"/>
      <c r="F95" s="51" t="s">
        <v>200</v>
      </c>
      <c r="G95" s="3">
        <f>SUM(K81,L81)</f>
        <v>2067</v>
      </c>
      <c r="H95" s="52">
        <f>G95/G90</f>
        <v>0.7371611982881597</v>
      </c>
      <c r="I95" s="52"/>
    </row>
    <row r="97" spans="5:9" ht="14.25">
      <c r="E97" s="50"/>
      <c r="F97" s="51"/>
      <c r="G97" s="3"/>
      <c r="H97" s="3"/>
      <c r="I97" s="3"/>
    </row>
    <row r="98" spans="5:9" ht="14.25">
      <c r="E98" s="50"/>
      <c r="F98" s="51"/>
      <c r="G98" s="3"/>
      <c r="H98" s="52"/>
      <c r="I98" s="52"/>
    </row>
    <row r="99" spans="5:9" ht="14.25">
      <c r="E99" s="50"/>
      <c r="F99" s="51"/>
      <c r="G99" s="3"/>
      <c r="H99" s="52"/>
      <c r="I99" s="52"/>
    </row>
    <row r="100" spans="5:9" ht="14.25">
      <c r="E100" s="50"/>
      <c r="F100" s="51"/>
      <c r="G100" s="3"/>
      <c r="H100" s="52"/>
      <c r="I100" s="52"/>
    </row>
    <row r="101" spans="5:9" ht="14.25">
      <c r="E101" s="50"/>
      <c r="F101" s="51"/>
      <c r="G101" s="3"/>
      <c r="H101" s="52"/>
      <c r="I101" s="52"/>
    </row>
    <row r="102" spans="5:9" ht="14.25">
      <c r="E102" s="50"/>
      <c r="F102" s="51"/>
      <c r="G102" s="3"/>
      <c r="H102" s="52"/>
      <c r="I102" s="52"/>
    </row>
  </sheetData>
  <sheetProtection/>
  <mergeCells count="93">
    <mergeCell ref="A1:U1"/>
    <mergeCell ref="A2:T2"/>
    <mergeCell ref="H3:L3"/>
    <mergeCell ref="O3:T3"/>
    <mergeCell ref="I4:K4"/>
    <mergeCell ref="O4:P4"/>
    <mergeCell ref="Q4:R4"/>
    <mergeCell ref="S4:T4"/>
    <mergeCell ref="M6:N6"/>
    <mergeCell ref="C24:D24"/>
    <mergeCell ref="C27:D27"/>
    <mergeCell ref="C28:F28"/>
    <mergeCell ref="C29:D29"/>
    <mergeCell ref="C30:F30"/>
    <mergeCell ref="C39:F39"/>
    <mergeCell ref="C51:F51"/>
    <mergeCell ref="C54:F54"/>
    <mergeCell ref="C59:F59"/>
    <mergeCell ref="C64:F64"/>
    <mergeCell ref="C69:F69"/>
    <mergeCell ref="C72:D72"/>
    <mergeCell ref="B76:F76"/>
    <mergeCell ref="B79:F79"/>
    <mergeCell ref="A80:F80"/>
    <mergeCell ref="A81:F81"/>
    <mergeCell ref="A82:F82"/>
    <mergeCell ref="H83:I83"/>
    <mergeCell ref="H84:I84"/>
    <mergeCell ref="H85:I85"/>
    <mergeCell ref="H86:I86"/>
    <mergeCell ref="H87:I87"/>
    <mergeCell ref="H88:I88"/>
    <mergeCell ref="H90:I90"/>
    <mergeCell ref="H91:I91"/>
    <mergeCell ref="H92:I92"/>
    <mergeCell ref="H93:I93"/>
    <mergeCell ref="H94:I94"/>
    <mergeCell ref="H95:I95"/>
    <mergeCell ref="H97:I97"/>
    <mergeCell ref="H98:I98"/>
    <mergeCell ref="H99:I99"/>
    <mergeCell ref="H100:I100"/>
    <mergeCell ref="H101:I101"/>
    <mergeCell ref="H102:I102"/>
    <mergeCell ref="A3:A6"/>
    <mergeCell ref="A7:A30"/>
    <mergeCell ref="A31:A69"/>
    <mergeCell ref="A70:A79"/>
    <mergeCell ref="B3:B6"/>
    <mergeCell ref="B7:B28"/>
    <mergeCell ref="B29:B30"/>
    <mergeCell ref="B31:B39"/>
    <mergeCell ref="B40:B51"/>
    <mergeCell ref="B52:B54"/>
    <mergeCell ref="B55:B69"/>
    <mergeCell ref="B72:B75"/>
    <mergeCell ref="B77:B78"/>
    <mergeCell ref="C31:C38"/>
    <mergeCell ref="C40:C50"/>
    <mergeCell ref="C55:C58"/>
    <mergeCell ref="C60:C63"/>
    <mergeCell ref="C65:C68"/>
    <mergeCell ref="D31:D38"/>
    <mergeCell ref="D40:D45"/>
    <mergeCell ref="D46:D50"/>
    <mergeCell ref="D55:D56"/>
    <mergeCell ref="D57:D58"/>
    <mergeCell ref="D60:D63"/>
    <mergeCell ref="D65:D68"/>
    <mergeCell ref="E3:E6"/>
    <mergeCell ref="E83:E88"/>
    <mergeCell ref="E90:E95"/>
    <mergeCell ref="E97:E102"/>
    <mergeCell ref="F3:F6"/>
    <mergeCell ref="G3:G6"/>
    <mergeCell ref="H4:H6"/>
    <mergeCell ref="I5:I6"/>
    <mergeCell ref="J5:J6"/>
    <mergeCell ref="K5:K6"/>
    <mergeCell ref="L4:L6"/>
    <mergeCell ref="U3:U6"/>
    <mergeCell ref="V3:V6"/>
    <mergeCell ref="C25:D26"/>
    <mergeCell ref="M3:N4"/>
    <mergeCell ref="C3:D6"/>
    <mergeCell ref="C7:D11"/>
    <mergeCell ref="C12:D16"/>
    <mergeCell ref="C17:D20"/>
    <mergeCell ref="C21:D23"/>
    <mergeCell ref="C52:D53"/>
    <mergeCell ref="C77:D78"/>
    <mergeCell ref="C70:D71"/>
    <mergeCell ref="C73:D75"/>
  </mergeCells>
  <printOptions horizontalCentered="1"/>
  <pageMargins left="0.4722222222222222" right="0.4722222222222222" top="0.5902777777777778" bottom="0.5111111111111111" header="0.5" footer="0.4722222222222222"/>
  <pageSetup horizontalDpi="600" verticalDpi="60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zoomScale="115" zoomScaleNormal="115" zoomScaleSheetLayoutView="100" workbookViewId="0" topLeftCell="A14">
      <selection activeCell="F37" sqref="F37"/>
    </sheetView>
  </sheetViews>
  <sheetFormatPr defaultColWidth="9.00390625" defaultRowHeight="14.25"/>
  <cols>
    <col min="1" max="1" width="3.625" style="4" customWidth="1"/>
    <col min="2" max="4" width="3.875" style="4" customWidth="1"/>
    <col min="5" max="5" width="7.625" style="5" customWidth="1"/>
    <col min="6" max="6" width="27.625" style="6" customWidth="1"/>
    <col min="7" max="20" width="4.625" style="4" customWidth="1"/>
    <col min="21" max="21" width="16.125" style="4" customWidth="1"/>
    <col min="22" max="22" width="26.875" style="7" customWidth="1"/>
    <col min="23" max="16384" width="9.00390625" style="8" customWidth="1"/>
  </cols>
  <sheetData>
    <row r="1" spans="1:21" ht="22.5">
      <c r="A1" s="9" t="s">
        <v>202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6" customHeight="1">
      <c r="A2" s="10"/>
      <c r="B2" s="10"/>
      <c r="C2" s="10"/>
      <c r="D2" s="10"/>
      <c r="E2" s="11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</row>
    <row r="3" spans="1:22" s="1" customFormat="1" ht="18" customHeight="1">
      <c r="A3" s="13" t="s">
        <v>1</v>
      </c>
      <c r="B3" s="13" t="s">
        <v>2</v>
      </c>
      <c r="C3" s="14" t="s">
        <v>3</v>
      </c>
      <c r="D3" s="14"/>
      <c r="E3" s="15" t="s">
        <v>4</v>
      </c>
      <c r="F3" s="14" t="s">
        <v>5</v>
      </c>
      <c r="G3" s="13" t="s">
        <v>6</v>
      </c>
      <c r="H3" s="16" t="s">
        <v>7</v>
      </c>
      <c r="I3" s="16"/>
      <c r="J3" s="16"/>
      <c r="K3" s="16"/>
      <c r="L3" s="16"/>
      <c r="M3" s="13" t="s">
        <v>8</v>
      </c>
      <c r="N3" s="13"/>
      <c r="O3" s="16" t="s">
        <v>9</v>
      </c>
      <c r="P3" s="16"/>
      <c r="Q3" s="16"/>
      <c r="R3" s="16"/>
      <c r="S3" s="16"/>
      <c r="T3" s="16"/>
      <c r="U3" s="13" t="s">
        <v>10</v>
      </c>
      <c r="V3" s="33" t="s">
        <v>11</v>
      </c>
    </row>
    <row r="4" spans="1:22" s="1" customFormat="1" ht="18" customHeight="1">
      <c r="A4" s="13"/>
      <c r="B4" s="13"/>
      <c r="C4" s="14"/>
      <c r="D4" s="14"/>
      <c r="E4" s="15"/>
      <c r="F4" s="14"/>
      <c r="G4" s="16"/>
      <c r="H4" s="13" t="s">
        <v>12</v>
      </c>
      <c r="I4" s="16" t="s">
        <v>13</v>
      </c>
      <c r="J4" s="16"/>
      <c r="K4" s="16"/>
      <c r="L4" s="14" t="s">
        <v>14</v>
      </c>
      <c r="M4" s="13"/>
      <c r="N4" s="13"/>
      <c r="O4" s="16" t="s">
        <v>15</v>
      </c>
      <c r="P4" s="16"/>
      <c r="Q4" s="16" t="s">
        <v>16</v>
      </c>
      <c r="R4" s="16"/>
      <c r="S4" s="16" t="s">
        <v>17</v>
      </c>
      <c r="T4" s="16"/>
      <c r="U4" s="13"/>
      <c r="V4" s="33"/>
    </row>
    <row r="5" spans="1:22" s="1" customFormat="1" ht="18" customHeight="1">
      <c r="A5" s="13"/>
      <c r="B5" s="13"/>
      <c r="C5" s="14"/>
      <c r="D5" s="14"/>
      <c r="E5" s="15"/>
      <c r="F5" s="14"/>
      <c r="G5" s="16"/>
      <c r="H5" s="13"/>
      <c r="I5" s="13" t="s">
        <v>18</v>
      </c>
      <c r="J5" s="13" t="s">
        <v>19</v>
      </c>
      <c r="K5" s="13" t="s">
        <v>20</v>
      </c>
      <c r="L5" s="14"/>
      <c r="M5" s="17" t="s">
        <v>21</v>
      </c>
      <c r="N5" s="17" t="s">
        <v>22</v>
      </c>
      <c r="O5" s="16" t="s">
        <v>23</v>
      </c>
      <c r="P5" s="16" t="s">
        <v>24</v>
      </c>
      <c r="Q5" s="16" t="s">
        <v>25</v>
      </c>
      <c r="R5" s="16" t="s">
        <v>26</v>
      </c>
      <c r="S5" s="16" t="s">
        <v>27</v>
      </c>
      <c r="T5" s="16" t="s">
        <v>28</v>
      </c>
      <c r="U5" s="13"/>
      <c r="V5" s="33"/>
    </row>
    <row r="6" spans="1:22" s="1" customFormat="1" ht="18" customHeight="1">
      <c r="A6" s="13"/>
      <c r="B6" s="13"/>
      <c r="C6" s="14"/>
      <c r="D6" s="14"/>
      <c r="E6" s="15"/>
      <c r="F6" s="14"/>
      <c r="G6" s="16"/>
      <c r="H6" s="13"/>
      <c r="I6" s="13"/>
      <c r="J6" s="16"/>
      <c r="K6" s="16"/>
      <c r="L6" s="14"/>
      <c r="M6" s="17" t="s">
        <v>29</v>
      </c>
      <c r="N6" s="17"/>
      <c r="O6" s="29" t="s">
        <v>30</v>
      </c>
      <c r="P6" s="29" t="s">
        <v>31</v>
      </c>
      <c r="Q6" s="29" t="s">
        <v>31</v>
      </c>
      <c r="R6" s="29" t="s">
        <v>31</v>
      </c>
      <c r="S6" s="29" t="s">
        <v>31</v>
      </c>
      <c r="T6" s="29">
        <v>20</v>
      </c>
      <c r="U6" s="13"/>
      <c r="V6" s="33"/>
    </row>
    <row r="7" spans="1:22" s="2" customFormat="1" ht="18" customHeight="1">
      <c r="A7" s="17" t="s">
        <v>33</v>
      </c>
      <c r="B7" s="17" t="s">
        <v>34</v>
      </c>
      <c r="C7" s="17" t="s">
        <v>35</v>
      </c>
      <c r="D7" s="17"/>
      <c r="E7" s="74" t="s">
        <v>36</v>
      </c>
      <c r="F7" s="19" t="s">
        <v>37</v>
      </c>
      <c r="G7" s="20">
        <v>3</v>
      </c>
      <c r="H7" s="20">
        <v>54</v>
      </c>
      <c r="I7" s="20">
        <f aca="true" t="shared" si="0" ref="I7:I18">SUM(J7:K7)</f>
        <v>45</v>
      </c>
      <c r="J7" s="20">
        <v>42</v>
      </c>
      <c r="K7" s="20">
        <v>3</v>
      </c>
      <c r="L7" s="20">
        <v>9</v>
      </c>
      <c r="M7" s="20" t="s">
        <v>38</v>
      </c>
      <c r="N7" s="20"/>
      <c r="O7" s="20">
        <v>3</v>
      </c>
      <c r="P7" s="20"/>
      <c r="Q7" s="20"/>
      <c r="R7" s="20"/>
      <c r="S7" s="20"/>
      <c r="T7" s="20"/>
      <c r="U7" s="20"/>
      <c r="V7" s="19"/>
    </row>
    <row r="8" spans="1:22" s="2" customFormat="1" ht="18" customHeight="1">
      <c r="A8" s="17"/>
      <c r="B8" s="17"/>
      <c r="C8" s="17"/>
      <c r="D8" s="17"/>
      <c r="E8" s="74" t="s">
        <v>39</v>
      </c>
      <c r="F8" s="19" t="s">
        <v>40</v>
      </c>
      <c r="G8" s="20">
        <v>2</v>
      </c>
      <c r="H8" s="20">
        <v>36</v>
      </c>
      <c r="I8" s="20">
        <v>36</v>
      </c>
      <c r="J8" s="20">
        <v>32</v>
      </c>
      <c r="K8" s="20">
        <v>4</v>
      </c>
      <c r="L8" s="20"/>
      <c r="M8" s="20" t="s">
        <v>38</v>
      </c>
      <c r="N8" s="20"/>
      <c r="O8" s="20"/>
      <c r="P8" s="20">
        <v>2</v>
      </c>
      <c r="Q8" s="20"/>
      <c r="R8" s="20"/>
      <c r="S8" s="20"/>
      <c r="T8" s="20"/>
      <c r="U8" s="20"/>
      <c r="V8" s="19"/>
    </row>
    <row r="9" spans="1:22" s="2" customFormat="1" ht="18" customHeight="1">
      <c r="A9" s="17"/>
      <c r="B9" s="17"/>
      <c r="C9" s="17"/>
      <c r="D9" s="17"/>
      <c r="E9" s="18" t="s">
        <v>41</v>
      </c>
      <c r="F9" s="19" t="s">
        <v>42</v>
      </c>
      <c r="G9" s="20">
        <v>1</v>
      </c>
      <c r="H9" s="20">
        <v>18</v>
      </c>
      <c r="I9" s="20">
        <v>14</v>
      </c>
      <c r="J9" s="20">
        <v>14</v>
      </c>
      <c r="K9" s="20"/>
      <c r="L9" s="20">
        <v>4</v>
      </c>
      <c r="M9" s="20" t="s">
        <v>38</v>
      </c>
      <c r="N9" s="20"/>
      <c r="O9" s="20">
        <v>1</v>
      </c>
      <c r="P9" s="20"/>
      <c r="Q9" s="20"/>
      <c r="R9" s="20"/>
      <c r="S9" s="20"/>
      <c r="T9" s="20"/>
      <c r="U9" s="20"/>
      <c r="V9" s="19"/>
    </row>
    <row r="10" spans="1:22" s="3" customFormat="1" ht="18" customHeight="1">
      <c r="A10" s="17"/>
      <c r="B10" s="17"/>
      <c r="C10" s="17"/>
      <c r="D10" s="17"/>
      <c r="E10" s="18" t="s">
        <v>43</v>
      </c>
      <c r="F10" s="19" t="s">
        <v>44</v>
      </c>
      <c r="G10" s="20">
        <v>2</v>
      </c>
      <c r="H10" s="20">
        <v>36</v>
      </c>
      <c r="I10" s="20">
        <v>36</v>
      </c>
      <c r="J10" s="20">
        <v>30</v>
      </c>
      <c r="K10" s="20">
        <v>6</v>
      </c>
      <c r="L10" s="20"/>
      <c r="M10" s="20" t="s">
        <v>38</v>
      </c>
      <c r="N10" s="20"/>
      <c r="O10" s="20"/>
      <c r="P10" s="20">
        <v>2</v>
      </c>
      <c r="Q10" s="20"/>
      <c r="R10" s="20"/>
      <c r="S10" s="20"/>
      <c r="T10" s="20"/>
      <c r="U10" s="20"/>
      <c r="V10" s="19"/>
    </row>
    <row r="11" spans="1:22" s="3" customFormat="1" ht="18" customHeight="1">
      <c r="A11" s="17"/>
      <c r="B11" s="17"/>
      <c r="C11" s="17"/>
      <c r="D11" s="17"/>
      <c r="E11" s="74" t="s">
        <v>45</v>
      </c>
      <c r="F11" s="19" t="s">
        <v>46</v>
      </c>
      <c r="G11" s="20">
        <v>1</v>
      </c>
      <c r="H11" s="20">
        <v>32</v>
      </c>
      <c r="I11" s="20">
        <f>SUM(J11:K11)</f>
        <v>32</v>
      </c>
      <c r="J11" s="20">
        <v>32</v>
      </c>
      <c r="K11" s="20"/>
      <c r="L11" s="20"/>
      <c r="M11" s="20" t="s">
        <v>38</v>
      </c>
      <c r="N11" s="20"/>
      <c r="O11" s="30" t="s">
        <v>47</v>
      </c>
      <c r="P11" s="30" t="s">
        <v>47</v>
      </c>
      <c r="Q11" s="30" t="s">
        <v>47</v>
      </c>
      <c r="R11" s="30" t="s">
        <v>47</v>
      </c>
      <c r="S11" s="30"/>
      <c r="T11" s="24"/>
      <c r="U11" s="27" t="s">
        <v>48</v>
      </c>
      <c r="V11" s="19"/>
    </row>
    <row r="12" spans="1:22" s="3" customFormat="1" ht="18" customHeight="1">
      <c r="A12" s="17"/>
      <c r="B12" s="17"/>
      <c r="C12" s="17" t="s">
        <v>49</v>
      </c>
      <c r="D12" s="17"/>
      <c r="E12" s="21" t="s">
        <v>50</v>
      </c>
      <c r="F12" s="19" t="s">
        <v>51</v>
      </c>
      <c r="G12" s="20">
        <v>2</v>
      </c>
      <c r="H12" s="20">
        <v>36</v>
      </c>
      <c r="I12" s="20">
        <f t="shared" si="0"/>
        <v>30</v>
      </c>
      <c r="J12" s="20">
        <v>2</v>
      </c>
      <c r="K12" s="20">
        <v>28</v>
      </c>
      <c r="L12" s="20">
        <v>6</v>
      </c>
      <c r="M12" s="20" t="s">
        <v>38</v>
      </c>
      <c r="N12" s="20"/>
      <c r="O12" s="20">
        <v>2</v>
      </c>
      <c r="P12" s="20"/>
      <c r="Q12" s="20"/>
      <c r="R12" s="20"/>
      <c r="S12" s="20"/>
      <c r="T12" s="20"/>
      <c r="U12" s="20"/>
      <c r="V12" s="19"/>
    </row>
    <row r="13" spans="1:22" s="2" customFormat="1" ht="18" customHeight="1">
      <c r="A13" s="17"/>
      <c r="B13" s="17"/>
      <c r="C13" s="17"/>
      <c r="D13" s="17"/>
      <c r="E13" s="21" t="s">
        <v>52</v>
      </c>
      <c r="F13" s="19" t="s">
        <v>53</v>
      </c>
      <c r="G13" s="20">
        <v>2</v>
      </c>
      <c r="H13" s="20">
        <v>36</v>
      </c>
      <c r="I13" s="20">
        <f t="shared" si="0"/>
        <v>36</v>
      </c>
      <c r="J13" s="20">
        <v>2</v>
      </c>
      <c r="K13" s="20">
        <v>34</v>
      </c>
      <c r="L13" s="20"/>
      <c r="M13" s="20" t="s">
        <v>38</v>
      </c>
      <c r="N13" s="20"/>
      <c r="O13" s="20"/>
      <c r="P13" s="20">
        <v>2</v>
      </c>
      <c r="Q13" s="20"/>
      <c r="R13" s="20"/>
      <c r="S13" s="20"/>
      <c r="T13" s="20"/>
      <c r="U13" s="20"/>
      <c r="V13" s="19"/>
    </row>
    <row r="14" spans="1:22" s="2" customFormat="1" ht="18" customHeight="1">
      <c r="A14" s="17"/>
      <c r="B14" s="17"/>
      <c r="C14" s="17"/>
      <c r="D14" s="17"/>
      <c r="E14" s="18" t="s">
        <v>54</v>
      </c>
      <c r="F14" s="19" t="s">
        <v>55</v>
      </c>
      <c r="G14" s="20">
        <v>1</v>
      </c>
      <c r="H14" s="20">
        <v>18</v>
      </c>
      <c r="I14" s="20">
        <f t="shared" si="0"/>
        <v>18</v>
      </c>
      <c r="J14" s="20">
        <v>2</v>
      </c>
      <c r="K14" s="20">
        <v>16</v>
      </c>
      <c r="L14" s="20"/>
      <c r="M14" s="20" t="s">
        <v>38</v>
      </c>
      <c r="N14" s="20"/>
      <c r="O14" s="20"/>
      <c r="P14" s="20"/>
      <c r="Q14" s="20">
        <v>1</v>
      </c>
      <c r="R14" s="20"/>
      <c r="S14" s="20"/>
      <c r="T14" s="20"/>
      <c r="U14" s="20"/>
      <c r="V14" s="19"/>
    </row>
    <row r="15" spans="1:22" s="2" customFormat="1" ht="18" customHeight="1">
      <c r="A15" s="17"/>
      <c r="B15" s="17"/>
      <c r="C15" s="17"/>
      <c r="D15" s="17"/>
      <c r="E15" s="18" t="s">
        <v>56</v>
      </c>
      <c r="F15" s="19" t="s">
        <v>57</v>
      </c>
      <c r="G15" s="20">
        <v>1</v>
      </c>
      <c r="H15" s="20">
        <v>18</v>
      </c>
      <c r="I15" s="20">
        <f t="shared" si="0"/>
        <v>18</v>
      </c>
      <c r="J15" s="20">
        <v>2</v>
      </c>
      <c r="K15" s="20">
        <v>16</v>
      </c>
      <c r="L15" s="20"/>
      <c r="M15" s="20" t="s">
        <v>38</v>
      </c>
      <c r="N15" s="20"/>
      <c r="O15" s="20"/>
      <c r="P15" s="20"/>
      <c r="Q15" s="20"/>
      <c r="R15" s="20">
        <v>1</v>
      </c>
      <c r="S15" s="20"/>
      <c r="T15" s="20"/>
      <c r="U15" s="20"/>
      <c r="V15" s="19"/>
    </row>
    <row r="16" spans="1:22" s="2" customFormat="1" ht="18" customHeight="1">
      <c r="A16" s="17"/>
      <c r="B16" s="17"/>
      <c r="C16" s="17"/>
      <c r="D16" s="17"/>
      <c r="E16" s="18" t="s">
        <v>58</v>
      </c>
      <c r="F16" s="22" t="s">
        <v>59</v>
      </c>
      <c r="G16" s="23">
        <v>2</v>
      </c>
      <c r="H16" s="23">
        <v>36</v>
      </c>
      <c r="I16" s="23">
        <f t="shared" si="0"/>
        <v>30</v>
      </c>
      <c r="J16" s="23">
        <v>28</v>
      </c>
      <c r="K16" s="23">
        <v>2</v>
      </c>
      <c r="L16" s="23">
        <v>6</v>
      </c>
      <c r="M16" s="23" t="s">
        <v>38</v>
      </c>
      <c r="N16" s="23"/>
      <c r="O16" s="23">
        <v>2</v>
      </c>
      <c r="P16" s="23">
        <v>2</v>
      </c>
      <c r="Q16" s="23"/>
      <c r="R16" s="23"/>
      <c r="S16" s="23"/>
      <c r="T16" s="23"/>
      <c r="U16" s="23"/>
      <c r="V16" s="22" t="s">
        <v>60</v>
      </c>
    </row>
    <row r="17" spans="1:22" s="2" customFormat="1" ht="18" customHeight="1">
      <c r="A17" s="17"/>
      <c r="B17" s="17"/>
      <c r="C17" s="17" t="s">
        <v>61</v>
      </c>
      <c r="D17" s="17"/>
      <c r="E17" s="21" t="s">
        <v>62</v>
      </c>
      <c r="F17" s="22" t="s">
        <v>63</v>
      </c>
      <c r="G17" s="23">
        <v>1</v>
      </c>
      <c r="H17" s="23">
        <v>18</v>
      </c>
      <c r="I17" s="23">
        <f t="shared" si="0"/>
        <v>15</v>
      </c>
      <c r="J17" s="23">
        <v>15</v>
      </c>
      <c r="K17" s="23"/>
      <c r="L17" s="23">
        <v>3</v>
      </c>
      <c r="M17" s="23" t="s">
        <v>38</v>
      </c>
      <c r="N17" s="23"/>
      <c r="O17" s="23">
        <v>1</v>
      </c>
      <c r="P17" s="23">
        <v>1</v>
      </c>
      <c r="Q17" s="34"/>
      <c r="R17" s="34"/>
      <c r="S17" s="23"/>
      <c r="T17" s="23"/>
      <c r="U17" s="23"/>
      <c r="V17" s="22" t="s">
        <v>60</v>
      </c>
    </row>
    <row r="18" spans="1:22" s="2" customFormat="1" ht="18" customHeight="1">
      <c r="A18" s="17"/>
      <c r="B18" s="17"/>
      <c r="C18" s="17"/>
      <c r="D18" s="17"/>
      <c r="E18" s="21" t="s">
        <v>64</v>
      </c>
      <c r="F18" s="19" t="s">
        <v>65</v>
      </c>
      <c r="G18" s="20">
        <v>1</v>
      </c>
      <c r="H18" s="20">
        <v>18</v>
      </c>
      <c r="I18" s="20">
        <f t="shared" si="0"/>
        <v>18</v>
      </c>
      <c r="J18" s="20">
        <v>14</v>
      </c>
      <c r="K18" s="20">
        <v>4</v>
      </c>
      <c r="L18" s="20"/>
      <c r="M18" s="20" t="s">
        <v>38</v>
      </c>
      <c r="N18" s="20"/>
      <c r="O18" s="20"/>
      <c r="P18" s="20"/>
      <c r="Q18" s="20"/>
      <c r="R18" s="20">
        <v>1</v>
      </c>
      <c r="S18" s="20"/>
      <c r="T18" s="20"/>
      <c r="U18" s="20"/>
      <c r="V18" s="19"/>
    </row>
    <row r="19" spans="1:22" s="2" customFormat="1" ht="18" customHeight="1">
      <c r="A19" s="17"/>
      <c r="B19" s="17"/>
      <c r="C19" s="17"/>
      <c r="D19" s="17"/>
      <c r="E19" s="75" t="s">
        <v>66</v>
      </c>
      <c r="F19" s="22" t="s">
        <v>67</v>
      </c>
      <c r="G19" s="23">
        <v>1</v>
      </c>
      <c r="H19" s="23">
        <v>18</v>
      </c>
      <c r="I19" s="23">
        <v>18</v>
      </c>
      <c r="J19" s="23">
        <v>9</v>
      </c>
      <c r="K19" s="23">
        <v>9</v>
      </c>
      <c r="L19" s="23"/>
      <c r="M19" s="23" t="s">
        <v>38</v>
      </c>
      <c r="N19" s="23"/>
      <c r="O19" s="23"/>
      <c r="P19" s="23"/>
      <c r="Q19" s="23">
        <v>1</v>
      </c>
      <c r="R19" s="23">
        <v>1</v>
      </c>
      <c r="S19" s="23"/>
      <c r="T19" s="23"/>
      <c r="U19" s="23"/>
      <c r="V19" s="22" t="s">
        <v>60</v>
      </c>
    </row>
    <row r="20" spans="1:22" s="2" customFormat="1" ht="18" customHeight="1">
      <c r="A20" s="17"/>
      <c r="B20" s="17"/>
      <c r="C20" s="17"/>
      <c r="D20" s="17"/>
      <c r="E20" s="21" t="s">
        <v>68</v>
      </c>
      <c r="F20" s="19" t="s">
        <v>69</v>
      </c>
      <c r="G20" s="20">
        <v>1</v>
      </c>
      <c r="H20" s="20">
        <v>24</v>
      </c>
      <c r="I20" s="20"/>
      <c r="J20" s="20"/>
      <c r="K20" s="20"/>
      <c r="L20" s="20">
        <v>24</v>
      </c>
      <c r="M20" s="20" t="s">
        <v>38</v>
      </c>
      <c r="N20" s="20"/>
      <c r="O20" s="20"/>
      <c r="P20" s="20"/>
      <c r="Q20" s="20"/>
      <c r="R20" s="20" t="s">
        <v>70</v>
      </c>
      <c r="S20" s="20"/>
      <c r="T20" s="20"/>
      <c r="U20" s="20"/>
      <c r="V20" s="35"/>
    </row>
    <row r="21" spans="1:22" s="2" customFormat="1" ht="18" customHeight="1">
      <c r="A21" s="17"/>
      <c r="B21" s="17"/>
      <c r="C21" s="17" t="s">
        <v>71</v>
      </c>
      <c r="D21" s="17"/>
      <c r="E21" s="18" t="s">
        <v>72</v>
      </c>
      <c r="F21" s="19" t="s">
        <v>73</v>
      </c>
      <c r="G21" s="20">
        <v>2</v>
      </c>
      <c r="H21" s="20">
        <v>36</v>
      </c>
      <c r="I21" s="20">
        <f>SUM(J21:K21)</f>
        <v>36</v>
      </c>
      <c r="J21" s="20">
        <v>36</v>
      </c>
      <c r="K21" s="20"/>
      <c r="L21" s="20"/>
      <c r="M21" s="20" t="s">
        <v>38</v>
      </c>
      <c r="N21" s="20"/>
      <c r="O21" s="20" t="s">
        <v>70</v>
      </c>
      <c r="P21" s="20"/>
      <c r="Q21" s="20"/>
      <c r="R21" s="20"/>
      <c r="S21" s="20"/>
      <c r="T21" s="20"/>
      <c r="U21" s="20"/>
      <c r="V21" s="19"/>
    </row>
    <row r="22" spans="1:22" s="2" customFormat="1" ht="18" customHeight="1">
      <c r="A22" s="17"/>
      <c r="B22" s="17"/>
      <c r="C22" s="17"/>
      <c r="D22" s="17"/>
      <c r="E22" s="18" t="s">
        <v>74</v>
      </c>
      <c r="F22" s="19" t="s">
        <v>75</v>
      </c>
      <c r="G22" s="20">
        <v>2</v>
      </c>
      <c r="H22" s="20">
        <v>112</v>
      </c>
      <c r="I22" s="20">
        <f>SUM(J22:K22)</f>
        <v>112</v>
      </c>
      <c r="J22" s="20"/>
      <c r="K22" s="20">
        <v>112</v>
      </c>
      <c r="L22" s="20"/>
      <c r="M22" s="20" t="s">
        <v>38</v>
      </c>
      <c r="N22" s="20"/>
      <c r="O22" s="20" t="s">
        <v>76</v>
      </c>
      <c r="P22" s="20"/>
      <c r="Q22" s="20"/>
      <c r="R22" s="20"/>
      <c r="S22" s="20"/>
      <c r="T22" s="20"/>
      <c r="U22" s="20"/>
      <c r="V22" s="19"/>
    </row>
    <row r="23" spans="1:22" s="2" customFormat="1" ht="18" customHeight="1">
      <c r="A23" s="17"/>
      <c r="B23" s="17"/>
      <c r="C23" s="17"/>
      <c r="D23" s="17"/>
      <c r="E23" s="18" t="s">
        <v>77</v>
      </c>
      <c r="F23" s="19" t="s">
        <v>78</v>
      </c>
      <c r="G23" s="20">
        <v>1</v>
      </c>
      <c r="H23" s="20">
        <v>18</v>
      </c>
      <c r="I23" s="20">
        <v>18</v>
      </c>
      <c r="J23" s="20">
        <v>18</v>
      </c>
      <c r="K23" s="20"/>
      <c r="L23" s="20"/>
      <c r="M23" s="20" t="s">
        <v>38</v>
      </c>
      <c r="N23" s="20"/>
      <c r="O23" s="30" t="s">
        <v>47</v>
      </c>
      <c r="P23" s="20"/>
      <c r="Q23" s="20"/>
      <c r="R23" s="20"/>
      <c r="S23" s="20"/>
      <c r="T23" s="20"/>
      <c r="U23" s="20" t="s">
        <v>79</v>
      </c>
      <c r="V23" s="19"/>
    </row>
    <row r="24" spans="1:22" s="2" customFormat="1" ht="24" customHeight="1">
      <c r="A24" s="17"/>
      <c r="B24" s="17"/>
      <c r="C24" s="17" t="s">
        <v>80</v>
      </c>
      <c r="D24" s="17"/>
      <c r="E24" s="21" t="s">
        <v>81</v>
      </c>
      <c r="F24" s="19" t="s">
        <v>82</v>
      </c>
      <c r="G24" s="20">
        <v>2</v>
      </c>
      <c r="H24" s="20">
        <v>48</v>
      </c>
      <c r="I24" s="20"/>
      <c r="J24" s="20"/>
      <c r="K24" s="20"/>
      <c r="L24" s="20">
        <v>48</v>
      </c>
      <c r="M24" s="20" t="s">
        <v>38</v>
      </c>
      <c r="N24" s="20"/>
      <c r="O24" s="30" t="s">
        <v>47</v>
      </c>
      <c r="P24" s="30" t="s">
        <v>47</v>
      </c>
      <c r="Q24" s="30"/>
      <c r="R24" s="30"/>
      <c r="S24" s="30"/>
      <c r="T24" s="20"/>
      <c r="U24" s="20"/>
      <c r="V24" s="19"/>
    </row>
    <row r="25" spans="1:22" s="2" customFormat="1" ht="18" customHeight="1">
      <c r="A25" s="17"/>
      <c r="B25" s="17"/>
      <c r="C25" s="17" t="s">
        <v>83</v>
      </c>
      <c r="D25" s="17"/>
      <c r="E25" s="18" t="s">
        <v>84</v>
      </c>
      <c r="F25" s="19" t="s">
        <v>85</v>
      </c>
      <c r="G25" s="20">
        <v>4</v>
      </c>
      <c r="H25" s="20">
        <v>64</v>
      </c>
      <c r="I25" s="20">
        <v>45</v>
      </c>
      <c r="J25" s="20">
        <v>30</v>
      </c>
      <c r="K25" s="20">
        <v>15</v>
      </c>
      <c r="L25" s="20">
        <v>19</v>
      </c>
      <c r="M25" s="20" t="s">
        <v>86</v>
      </c>
      <c r="N25" s="20" t="s">
        <v>86</v>
      </c>
      <c r="O25" s="20">
        <v>3</v>
      </c>
      <c r="P25" s="20"/>
      <c r="Q25" s="20"/>
      <c r="R25" s="20"/>
      <c r="S25" s="20"/>
      <c r="T25" s="20"/>
      <c r="U25" s="20"/>
      <c r="V25" s="19"/>
    </row>
    <row r="26" spans="1:22" s="2" customFormat="1" ht="18" customHeight="1">
      <c r="A26" s="17"/>
      <c r="B26" s="17"/>
      <c r="C26" s="17"/>
      <c r="D26" s="17"/>
      <c r="E26" s="18" t="s">
        <v>87</v>
      </c>
      <c r="F26" s="19" t="s">
        <v>88</v>
      </c>
      <c r="G26" s="20">
        <v>4</v>
      </c>
      <c r="H26" s="20">
        <v>72</v>
      </c>
      <c r="I26" s="20">
        <v>54</v>
      </c>
      <c r="J26" s="20">
        <v>36</v>
      </c>
      <c r="K26" s="20">
        <v>18</v>
      </c>
      <c r="L26" s="20">
        <v>18</v>
      </c>
      <c r="M26" s="20" t="s">
        <v>86</v>
      </c>
      <c r="N26" s="20" t="s">
        <v>86</v>
      </c>
      <c r="O26" s="20"/>
      <c r="P26" s="20">
        <v>3</v>
      </c>
      <c r="Q26" s="20"/>
      <c r="R26" s="20"/>
      <c r="S26" s="20"/>
      <c r="T26" s="20"/>
      <c r="U26" s="20"/>
      <c r="V26" s="19"/>
    </row>
    <row r="27" spans="1:22" s="2" customFormat="1" ht="24" customHeight="1">
      <c r="A27" s="17"/>
      <c r="B27" s="17"/>
      <c r="C27" s="17" t="s">
        <v>89</v>
      </c>
      <c r="D27" s="17"/>
      <c r="E27" s="21" t="s">
        <v>90</v>
      </c>
      <c r="F27" s="19" t="s">
        <v>91</v>
      </c>
      <c r="G27" s="20">
        <v>3</v>
      </c>
      <c r="H27" s="20">
        <v>48</v>
      </c>
      <c r="I27" s="20">
        <f aca="true" t="shared" si="1" ref="I27:I32">SUM(J27:K27)</f>
        <v>45</v>
      </c>
      <c r="J27" s="20">
        <v>12</v>
      </c>
      <c r="K27" s="20">
        <v>33</v>
      </c>
      <c r="L27" s="20">
        <v>3</v>
      </c>
      <c r="M27" s="20" t="s">
        <v>86</v>
      </c>
      <c r="N27" s="20" t="s">
        <v>86</v>
      </c>
      <c r="O27" s="20">
        <v>3</v>
      </c>
      <c r="P27" s="20"/>
      <c r="Q27" s="20"/>
      <c r="R27" s="20"/>
      <c r="S27" s="20"/>
      <c r="T27" s="20"/>
      <c r="U27" s="20"/>
      <c r="V27" s="19"/>
    </row>
    <row r="28" spans="1:22" s="2" customFormat="1" ht="18" customHeight="1">
      <c r="A28" s="17"/>
      <c r="B28" s="17"/>
      <c r="C28" s="24" t="s">
        <v>92</v>
      </c>
      <c r="D28" s="24"/>
      <c r="E28" s="24"/>
      <c r="F28" s="24"/>
      <c r="G28" s="24">
        <f aca="true" t="shared" si="2" ref="G28:L28">SUM(G7:G27)</f>
        <v>39</v>
      </c>
      <c r="H28" s="24">
        <f t="shared" si="2"/>
        <v>796</v>
      </c>
      <c r="I28" s="24">
        <f t="shared" si="2"/>
        <v>656</v>
      </c>
      <c r="J28" s="24">
        <f t="shared" si="2"/>
        <v>356</v>
      </c>
      <c r="K28" s="24">
        <f t="shared" si="2"/>
        <v>300</v>
      </c>
      <c r="L28" s="24">
        <f t="shared" si="2"/>
        <v>140</v>
      </c>
      <c r="M28" s="24"/>
      <c r="N28" s="24"/>
      <c r="O28" s="24">
        <f aca="true" t="shared" si="3" ref="O28:T28">SUM(O7:O27)</f>
        <v>15</v>
      </c>
      <c r="P28" s="24">
        <f t="shared" si="3"/>
        <v>12</v>
      </c>
      <c r="Q28" s="24">
        <f t="shared" si="3"/>
        <v>2</v>
      </c>
      <c r="R28" s="24">
        <f t="shared" si="3"/>
        <v>3</v>
      </c>
      <c r="S28" s="24">
        <f t="shared" si="3"/>
        <v>0</v>
      </c>
      <c r="T28" s="24">
        <f t="shared" si="3"/>
        <v>0</v>
      </c>
      <c r="U28" s="20"/>
      <c r="V28" s="19"/>
    </row>
    <row r="29" spans="1:22" s="2" customFormat="1" ht="18" customHeight="1">
      <c r="A29" s="17"/>
      <c r="B29" s="25" t="s">
        <v>93</v>
      </c>
      <c r="C29" s="17" t="s">
        <v>83</v>
      </c>
      <c r="D29" s="17"/>
      <c r="E29" s="18" t="s">
        <v>203</v>
      </c>
      <c r="F29" s="22" t="s">
        <v>204</v>
      </c>
      <c r="G29" s="23">
        <v>3</v>
      </c>
      <c r="H29" s="23">
        <v>48</v>
      </c>
      <c r="I29" s="23">
        <f t="shared" si="1"/>
        <v>45</v>
      </c>
      <c r="J29" s="23">
        <v>45</v>
      </c>
      <c r="K29" s="23"/>
      <c r="L29" s="23">
        <v>3</v>
      </c>
      <c r="M29" s="23" t="s">
        <v>86</v>
      </c>
      <c r="N29" s="23"/>
      <c r="O29" s="23">
        <v>3</v>
      </c>
      <c r="P29" s="23"/>
      <c r="Q29" s="23"/>
      <c r="R29" s="23"/>
      <c r="S29" s="23"/>
      <c r="T29" s="23"/>
      <c r="U29" s="23" t="s">
        <v>205</v>
      </c>
      <c r="V29" s="22" t="s">
        <v>206</v>
      </c>
    </row>
    <row r="30" spans="1:22" s="2" customFormat="1" ht="18" customHeight="1">
      <c r="A30" s="17"/>
      <c r="B30" s="25"/>
      <c r="C30" s="17"/>
      <c r="D30" s="17"/>
      <c r="E30" s="18" t="s">
        <v>207</v>
      </c>
      <c r="F30" s="22" t="s">
        <v>208</v>
      </c>
      <c r="G30" s="23">
        <v>3</v>
      </c>
      <c r="H30" s="23">
        <v>48</v>
      </c>
      <c r="I30" s="23">
        <v>45</v>
      </c>
      <c r="J30" s="23">
        <v>45</v>
      </c>
      <c r="K30" s="23"/>
      <c r="L30" s="23">
        <v>3</v>
      </c>
      <c r="M30" s="23" t="s">
        <v>86</v>
      </c>
      <c r="N30" s="23"/>
      <c r="O30" s="23">
        <v>3</v>
      </c>
      <c r="P30" s="23"/>
      <c r="Q30" s="23"/>
      <c r="R30" s="23"/>
      <c r="S30" s="23"/>
      <c r="T30" s="23"/>
      <c r="U30" s="23" t="s">
        <v>205</v>
      </c>
      <c r="V30" s="22"/>
    </row>
    <row r="31" spans="1:22" s="2" customFormat="1" ht="18" customHeight="1">
      <c r="A31" s="17"/>
      <c r="B31" s="25"/>
      <c r="C31" s="17"/>
      <c r="D31" s="17"/>
      <c r="E31" s="18" t="s">
        <v>209</v>
      </c>
      <c r="F31" s="22" t="s">
        <v>210</v>
      </c>
      <c r="G31" s="23">
        <v>3</v>
      </c>
      <c r="H31" s="23">
        <v>48</v>
      </c>
      <c r="I31" s="23">
        <f t="shared" si="1"/>
        <v>45</v>
      </c>
      <c r="J31" s="23">
        <v>45</v>
      </c>
      <c r="K31" s="23"/>
      <c r="L31" s="23">
        <v>3</v>
      </c>
      <c r="M31" s="23" t="s">
        <v>86</v>
      </c>
      <c r="N31" s="23"/>
      <c r="O31" s="23">
        <v>3</v>
      </c>
      <c r="P31" s="23"/>
      <c r="Q31" s="23"/>
      <c r="R31" s="23"/>
      <c r="S31" s="23"/>
      <c r="T31" s="23"/>
      <c r="U31" s="23" t="s">
        <v>205</v>
      </c>
      <c r="V31" s="22" t="s">
        <v>211</v>
      </c>
    </row>
    <row r="32" spans="1:22" s="2" customFormat="1" ht="18" customHeight="1">
      <c r="A32" s="17"/>
      <c r="B32" s="25"/>
      <c r="C32" s="17"/>
      <c r="D32" s="17"/>
      <c r="E32" s="18" t="s">
        <v>212</v>
      </c>
      <c r="F32" s="22" t="s">
        <v>213</v>
      </c>
      <c r="G32" s="23">
        <v>2</v>
      </c>
      <c r="H32" s="23">
        <v>36</v>
      </c>
      <c r="I32" s="23">
        <f t="shared" si="1"/>
        <v>36</v>
      </c>
      <c r="J32" s="23">
        <v>36</v>
      </c>
      <c r="K32" s="23"/>
      <c r="L32" s="23"/>
      <c r="M32" s="23" t="s">
        <v>86</v>
      </c>
      <c r="N32" s="23"/>
      <c r="O32" s="23"/>
      <c r="P32" s="23">
        <v>2</v>
      </c>
      <c r="Q32" s="23"/>
      <c r="R32" s="23"/>
      <c r="S32" s="23"/>
      <c r="T32" s="23"/>
      <c r="U32" s="23" t="s">
        <v>205</v>
      </c>
      <c r="V32" s="22" t="s">
        <v>214</v>
      </c>
    </row>
    <row r="33" spans="1:22" s="2" customFormat="1" ht="21.75" customHeight="1">
      <c r="A33" s="17"/>
      <c r="B33" s="25"/>
      <c r="C33" s="17" t="s">
        <v>94</v>
      </c>
      <c r="D33" s="17"/>
      <c r="E33" s="21" t="s">
        <v>95</v>
      </c>
      <c r="F33" s="19" t="s">
        <v>96</v>
      </c>
      <c r="G33" s="20">
        <v>2</v>
      </c>
      <c r="H33" s="20">
        <v>36</v>
      </c>
      <c r="I33" s="20">
        <v>36</v>
      </c>
      <c r="J33" s="20">
        <v>36</v>
      </c>
      <c r="K33" s="20"/>
      <c r="L33" s="20"/>
      <c r="M33" s="20" t="s">
        <v>38</v>
      </c>
      <c r="N33" s="20"/>
      <c r="O33" s="30" t="s">
        <v>47</v>
      </c>
      <c r="P33" s="30" t="s">
        <v>47</v>
      </c>
      <c r="Q33" s="30" t="s">
        <v>47</v>
      </c>
      <c r="R33" s="30" t="s">
        <v>47</v>
      </c>
      <c r="S33" s="30"/>
      <c r="T33" s="20"/>
      <c r="U33" s="20" t="s">
        <v>97</v>
      </c>
      <c r="V33" s="19"/>
    </row>
    <row r="34" spans="1:22" s="2" customFormat="1" ht="18" customHeight="1">
      <c r="A34" s="17"/>
      <c r="B34" s="25"/>
      <c r="C34" s="24" t="s">
        <v>92</v>
      </c>
      <c r="D34" s="24"/>
      <c r="E34" s="24"/>
      <c r="F34" s="24"/>
      <c r="G34" s="24">
        <f aca="true" t="shared" si="4" ref="G34:L34">SUM(G29:G33)</f>
        <v>13</v>
      </c>
      <c r="H34" s="24">
        <f t="shared" si="4"/>
        <v>216</v>
      </c>
      <c r="I34" s="24">
        <f t="shared" si="4"/>
        <v>207</v>
      </c>
      <c r="J34" s="24">
        <f t="shared" si="4"/>
        <v>207</v>
      </c>
      <c r="K34" s="24">
        <f t="shared" si="4"/>
        <v>0</v>
      </c>
      <c r="L34" s="24">
        <f t="shared" si="4"/>
        <v>9</v>
      </c>
      <c r="M34" s="24"/>
      <c r="N34" s="24"/>
      <c r="O34" s="24">
        <f aca="true" t="shared" si="5" ref="O34:T34">SUM(O29:O33)</f>
        <v>9</v>
      </c>
      <c r="P34" s="24">
        <f t="shared" si="5"/>
        <v>2</v>
      </c>
      <c r="Q34" s="24">
        <f t="shared" si="5"/>
        <v>0</v>
      </c>
      <c r="R34" s="24">
        <f t="shared" si="5"/>
        <v>0</v>
      </c>
      <c r="S34" s="24">
        <f t="shared" si="5"/>
        <v>0</v>
      </c>
      <c r="T34" s="24">
        <f t="shared" si="5"/>
        <v>0</v>
      </c>
      <c r="U34" s="20"/>
      <c r="V34" s="36"/>
    </row>
    <row r="35" spans="1:22" s="2" customFormat="1" ht="18" customHeight="1">
      <c r="A35" s="17" t="s">
        <v>98</v>
      </c>
      <c r="B35" s="17" t="s">
        <v>34</v>
      </c>
      <c r="C35" s="17" t="s">
        <v>99</v>
      </c>
      <c r="D35" s="26" t="s">
        <v>147</v>
      </c>
      <c r="E35" s="18"/>
      <c r="F35" s="19"/>
      <c r="G35" s="20"/>
      <c r="H35" s="20"/>
      <c r="I35" s="20"/>
      <c r="J35" s="27"/>
      <c r="K35" s="27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5"/>
    </row>
    <row r="36" spans="1:22" s="2" customFormat="1" ht="18" customHeight="1">
      <c r="A36" s="17"/>
      <c r="B36" s="17"/>
      <c r="C36" s="17"/>
      <c r="D36" s="26"/>
      <c r="E36" s="18"/>
      <c r="F36" s="19"/>
      <c r="G36" s="20"/>
      <c r="H36" s="20"/>
      <c r="I36" s="20"/>
      <c r="J36" s="27"/>
      <c r="K36" s="27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35"/>
    </row>
    <row r="37" spans="1:22" s="2" customFormat="1" ht="18" customHeight="1">
      <c r="A37" s="17"/>
      <c r="B37" s="17"/>
      <c r="C37" s="17"/>
      <c r="D37" s="26"/>
      <c r="E37" s="18"/>
      <c r="F37" s="19"/>
      <c r="G37" s="20"/>
      <c r="H37" s="20"/>
      <c r="I37" s="20"/>
      <c r="J37" s="27"/>
      <c r="K37" s="27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5"/>
    </row>
    <row r="38" spans="1:22" s="2" customFormat="1" ht="18" customHeight="1">
      <c r="A38" s="17"/>
      <c r="B38" s="17"/>
      <c r="C38" s="17"/>
      <c r="D38" s="26"/>
      <c r="E38" s="18"/>
      <c r="F38" s="19"/>
      <c r="G38" s="20"/>
      <c r="H38" s="20"/>
      <c r="I38" s="20"/>
      <c r="J38" s="27"/>
      <c r="K38" s="27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5"/>
    </row>
    <row r="39" spans="1:22" s="2" customFormat="1" ht="18" customHeight="1">
      <c r="A39" s="17"/>
      <c r="B39" s="17"/>
      <c r="C39" s="17"/>
      <c r="D39" s="26" t="s">
        <v>100</v>
      </c>
      <c r="E39" s="18"/>
      <c r="F39" s="19"/>
      <c r="G39" s="20"/>
      <c r="H39" s="20"/>
      <c r="I39" s="20"/>
      <c r="J39" s="27"/>
      <c r="K39" s="27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35"/>
    </row>
    <row r="40" spans="1:22" s="2" customFormat="1" ht="18" customHeight="1">
      <c r="A40" s="17"/>
      <c r="B40" s="17"/>
      <c r="C40" s="17"/>
      <c r="D40" s="26"/>
      <c r="E40" s="18"/>
      <c r="F40" s="19"/>
      <c r="G40" s="20"/>
      <c r="H40" s="20"/>
      <c r="I40" s="20"/>
      <c r="J40" s="27"/>
      <c r="K40" s="27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35"/>
    </row>
    <row r="41" spans="1:22" s="2" customFormat="1" ht="18" customHeight="1">
      <c r="A41" s="17"/>
      <c r="B41" s="17"/>
      <c r="C41" s="17"/>
      <c r="D41" s="26"/>
      <c r="E41" s="18"/>
      <c r="F41" s="19"/>
      <c r="G41" s="27"/>
      <c r="H41" s="20"/>
      <c r="I41" s="20"/>
      <c r="J41" s="27"/>
      <c r="K41" s="27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5"/>
    </row>
    <row r="42" spans="1:22" s="2" customFormat="1" ht="18" customHeight="1">
      <c r="A42" s="17"/>
      <c r="B42" s="17"/>
      <c r="C42" s="24" t="s">
        <v>92</v>
      </c>
      <c r="D42" s="24"/>
      <c r="E42" s="24"/>
      <c r="F42" s="24"/>
      <c r="G42" s="24">
        <f aca="true" t="shared" si="6" ref="G42:L42">SUM(G35:G41)</f>
        <v>0</v>
      </c>
      <c r="H42" s="24">
        <f t="shared" si="6"/>
        <v>0</v>
      </c>
      <c r="I42" s="24">
        <f t="shared" si="6"/>
        <v>0</v>
      </c>
      <c r="J42" s="24">
        <f t="shared" si="6"/>
        <v>0</v>
      </c>
      <c r="K42" s="24">
        <f t="shared" si="6"/>
        <v>0</v>
      </c>
      <c r="L42" s="24">
        <f t="shared" si="6"/>
        <v>0</v>
      </c>
      <c r="M42" s="24"/>
      <c r="N42" s="24"/>
      <c r="O42" s="24">
        <f aca="true" t="shared" si="7" ref="O42:T42">SUM(O35:O41)</f>
        <v>0</v>
      </c>
      <c r="P42" s="24">
        <f t="shared" si="7"/>
        <v>0</v>
      </c>
      <c r="Q42" s="24">
        <f t="shared" si="7"/>
        <v>0</v>
      </c>
      <c r="R42" s="24">
        <f t="shared" si="7"/>
        <v>0</v>
      </c>
      <c r="S42" s="24">
        <f t="shared" si="7"/>
        <v>0</v>
      </c>
      <c r="T42" s="24">
        <f t="shared" si="7"/>
        <v>0</v>
      </c>
      <c r="U42" s="20"/>
      <c r="V42" s="36"/>
    </row>
    <row r="43" spans="1:22" s="2" customFormat="1" ht="18" customHeight="1">
      <c r="A43" s="17"/>
      <c r="B43" s="28" t="s">
        <v>34</v>
      </c>
      <c r="C43" s="17" t="s">
        <v>117</v>
      </c>
      <c r="D43" s="26" t="s">
        <v>118</v>
      </c>
      <c r="E43" s="18"/>
      <c r="F43" s="19"/>
      <c r="G43" s="20"/>
      <c r="H43" s="20"/>
      <c r="I43" s="20"/>
      <c r="J43" s="20"/>
      <c r="K43" s="20"/>
      <c r="L43" s="20"/>
      <c r="M43" s="20"/>
      <c r="N43" s="31"/>
      <c r="O43" s="20"/>
      <c r="P43" s="20"/>
      <c r="Q43" s="20"/>
      <c r="R43" s="20"/>
      <c r="S43" s="20"/>
      <c r="T43" s="20"/>
      <c r="U43" s="20"/>
      <c r="V43" s="35"/>
    </row>
    <row r="44" spans="1:22" s="2" customFormat="1" ht="18" customHeight="1">
      <c r="A44" s="17"/>
      <c r="B44" s="28"/>
      <c r="C44" s="17"/>
      <c r="D44" s="26"/>
      <c r="E44" s="18"/>
      <c r="F44" s="19"/>
      <c r="G44" s="20"/>
      <c r="H44" s="20"/>
      <c r="I44" s="20"/>
      <c r="J44" s="27"/>
      <c r="K44" s="27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5"/>
    </row>
    <row r="45" spans="1:22" s="2" customFormat="1" ht="18" customHeight="1">
      <c r="A45" s="17"/>
      <c r="B45" s="28"/>
      <c r="C45" s="17"/>
      <c r="D45" s="26"/>
      <c r="E45" s="18"/>
      <c r="F45" s="19"/>
      <c r="G45" s="20"/>
      <c r="H45" s="20"/>
      <c r="I45" s="20"/>
      <c r="J45" s="27"/>
      <c r="K45" s="27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35"/>
    </row>
    <row r="46" spans="1:22" s="2" customFormat="1" ht="18" customHeight="1">
      <c r="A46" s="17"/>
      <c r="B46" s="28"/>
      <c r="C46" s="17"/>
      <c r="D46" s="26"/>
      <c r="E46" s="18"/>
      <c r="F46" s="19"/>
      <c r="G46" s="20"/>
      <c r="H46" s="20"/>
      <c r="I46" s="20"/>
      <c r="J46" s="27"/>
      <c r="K46" s="20"/>
      <c r="L46" s="20"/>
      <c r="M46" s="20"/>
      <c r="N46" s="31"/>
      <c r="O46" s="20"/>
      <c r="P46" s="20"/>
      <c r="Q46" s="37"/>
      <c r="R46" s="20"/>
      <c r="S46" s="20"/>
      <c r="T46" s="20"/>
      <c r="U46" s="20"/>
      <c r="V46" s="35"/>
    </row>
    <row r="47" spans="1:22" s="2" customFormat="1" ht="18" customHeight="1">
      <c r="A47" s="17"/>
      <c r="B47" s="28"/>
      <c r="C47" s="17"/>
      <c r="D47" s="26" t="s">
        <v>131</v>
      </c>
      <c r="E47" s="18"/>
      <c r="F47" s="19"/>
      <c r="G47" s="20"/>
      <c r="H47" s="20"/>
      <c r="I47" s="20"/>
      <c r="J47" s="27"/>
      <c r="K47" s="27"/>
      <c r="L47" s="20"/>
      <c r="M47" s="20"/>
      <c r="N47" s="20"/>
      <c r="O47" s="20"/>
      <c r="P47" s="20"/>
      <c r="Q47" s="37"/>
      <c r="R47" s="20"/>
      <c r="S47" s="20"/>
      <c r="T47" s="20"/>
      <c r="U47" s="20"/>
      <c r="V47" s="35"/>
    </row>
    <row r="48" spans="1:22" s="2" customFormat="1" ht="18" customHeight="1">
      <c r="A48" s="17"/>
      <c r="B48" s="28"/>
      <c r="C48" s="17"/>
      <c r="D48" s="26"/>
      <c r="E48" s="18"/>
      <c r="F48" s="19"/>
      <c r="G48" s="20"/>
      <c r="H48" s="20"/>
      <c r="I48" s="20"/>
      <c r="J48" s="27"/>
      <c r="K48" s="2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35"/>
    </row>
    <row r="49" spans="1:22" s="2" customFormat="1" ht="18" customHeight="1">
      <c r="A49" s="17"/>
      <c r="B49" s="28"/>
      <c r="C49" s="17"/>
      <c r="D49" s="26"/>
      <c r="E49" s="18"/>
      <c r="F49" s="19"/>
      <c r="G49" s="20"/>
      <c r="H49" s="20"/>
      <c r="I49" s="20"/>
      <c r="J49" s="27"/>
      <c r="K49" s="2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35"/>
    </row>
    <row r="50" spans="1:22" s="2" customFormat="1" ht="18" customHeight="1">
      <c r="A50" s="17"/>
      <c r="B50" s="28"/>
      <c r="C50" s="17"/>
      <c r="D50" s="26"/>
      <c r="E50" s="18"/>
      <c r="F50" s="19"/>
      <c r="G50" s="20"/>
      <c r="H50" s="20"/>
      <c r="I50" s="20"/>
      <c r="J50" s="27"/>
      <c r="K50" s="2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35"/>
    </row>
    <row r="51" spans="1:22" s="2" customFormat="1" ht="18" customHeight="1">
      <c r="A51" s="17"/>
      <c r="B51" s="28"/>
      <c r="C51" s="24" t="s">
        <v>92</v>
      </c>
      <c r="D51" s="24"/>
      <c r="E51" s="24"/>
      <c r="F51" s="24"/>
      <c r="G51" s="24">
        <f aca="true" t="shared" si="8" ref="G51:L51">SUM(G43:G50)</f>
        <v>0</v>
      </c>
      <c r="H51" s="24">
        <f t="shared" si="8"/>
        <v>0</v>
      </c>
      <c r="I51" s="24">
        <f t="shared" si="8"/>
        <v>0</v>
      </c>
      <c r="J51" s="24">
        <f t="shared" si="8"/>
        <v>0</v>
      </c>
      <c r="K51" s="24">
        <f t="shared" si="8"/>
        <v>0</v>
      </c>
      <c r="L51" s="24">
        <f t="shared" si="8"/>
        <v>0</v>
      </c>
      <c r="M51" s="24"/>
      <c r="N51" s="24"/>
      <c r="O51" s="24">
        <f aca="true" t="shared" si="9" ref="O51:T51">SUM(O43:O50)</f>
        <v>0</v>
      </c>
      <c r="P51" s="24">
        <f t="shared" si="9"/>
        <v>0</v>
      </c>
      <c r="Q51" s="24">
        <f t="shared" si="9"/>
        <v>0</v>
      </c>
      <c r="R51" s="24">
        <f t="shared" si="9"/>
        <v>0</v>
      </c>
      <c r="S51" s="24">
        <f t="shared" si="9"/>
        <v>0</v>
      </c>
      <c r="T51" s="24">
        <f t="shared" si="9"/>
        <v>0</v>
      </c>
      <c r="U51" s="20"/>
      <c r="V51" s="36"/>
    </row>
    <row r="52" spans="1:22" s="2" customFormat="1" ht="18" customHeight="1">
      <c r="A52" s="17"/>
      <c r="B52" s="25" t="s">
        <v>93</v>
      </c>
      <c r="C52" s="17" t="s">
        <v>215</v>
      </c>
      <c r="D52" s="26" t="s">
        <v>147</v>
      </c>
      <c r="E52" s="18"/>
      <c r="F52" s="19"/>
      <c r="G52" s="20"/>
      <c r="H52" s="20"/>
      <c r="I52" s="20"/>
      <c r="J52" s="2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5"/>
    </row>
    <row r="53" spans="1:22" s="2" customFormat="1" ht="18" customHeight="1">
      <c r="A53" s="17"/>
      <c r="B53" s="25"/>
      <c r="C53" s="17"/>
      <c r="D53" s="26"/>
      <c r="E53" s="18"/>
      <c r="F53" s="19"/>
      <c r="G53" s="27"/>
      <c r="H53" s="20"/>
      <c r="I53" s="20"/>
      <c r="J53" s="27"/>
      <c r="K53" s="20"/>
      <c r="L53" s="20"/>
      <c r="M53" s="20"/>
      <c r="N53" s="31"/>
      <c r="O53" s="20"/>
      <c r="P53" s="20"/>
      <c r="Q53" s="20"/>
      <c r="R53" s="20"/>
      <c r="S53" s="20"/>
      <c r="T53" s="20"/>
      <c r="U53" s="20"/>
      <c r="V53" s="35"/>
    </row>
    <row r="54" spans="1:22" s="2" customFormat="1" ht="18" customHeight="1">
      <c r="A54" s="17"/>
      <c r="B54" s="25"/>
      <c r="C54" s="17"/>
      <c r="D54" s="26"/>
      <c r="E54" s="18"/>
      <c r="F54" s="19"/>
      <c r="G54" s="27"/>
      <c r="H54" s="20"/>
      <c r="I54" s="20"/>
      <c r="J54" s="27"/>
      <c r="K54" s="20"/>
      <c r="L54" s="20"/>
      <c r="M54" s="20"/>
      <c r="N54" s="31"/>
      <c r="O54" s="20"/>
      <c r="P54" s="20"/>
      <c r="Q54" s="20"/>
      <c r="R54" s="20"/>
      <c r="S54" s="20"/>
      <c r="T54" s="20"/>
      <c r="U54" s="20"/>
      <c r="V54" s="35"/>
    </row>
    <row r="55" spans="1:22" s="2" customFormat="1" ht="18" customHeight="1">
      <c r="A55" s="17"/>
      <c r="B55" s="25"/>
      <c r="C55" s="17"/>
      <c r="D55" s="26"/>
      <c r="E55" s="18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35"/>
    </row>
    <row r="56" spans="1:22" s="2" customFormat="1" ht="18" customHeight="1">
      <c r="A56" s="17"/>
      <c r="B56" s="25"/>
      <c r="C56" s="17"/>
      <c r="D56" s="26" t="s">
        <v>152</v>
      </c>
      <c r="E56" s="18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35"/>
    </row>
    <row r="57" spans="1:22" s="2" customFormat="1" ht="18" customHeight="1">
      <c r="A57" s="17"/>
      <c r="B57" s="25"/>
      <c r="C57" s="17"/>
      <c r="D57" s="26"/>
      <c r="E57" s="18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5"/>
    </row>
    <row r="58" spans="1:22" s="2" customFormat="1" ht="18" customHeight="1">
      <c r="A58" s="17"/>
      <c r="B58" s="25"/>
      <c r="C58" s="17"/>
      <c r="D58" s="26"/>
      <c r="E58" s="18"/>
      <c r="F58" s="19"/>
      <c r="G58" s="2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35"/>
    </row>
    <row r="59" spans="1:22" s="2" customFormat="1" ht="18" customHeight="1">
      <c r="A59" s="17"/>
      <c r="B59" s="25"/>
      <c r="C59" s="24" t="s">
        <v>92</v>
      </c>
      <c r="D59" s="24"/>
      <c r="E59" s="24"/>
      <c r="F59" s="24"/>
      <c r="G59" s="17">
        <v>8</v>
      </c>
      <c r="H59" s="17">
        <v>144</v>
      </c>
      <c r="I59" s="17">
        <f aca="true" t="shared" si="10" ref="I59:L59">SUM(I52:I58)</f>
        <v>0</v>
      </c>
      <c r="J59" s="17">
        <f t="shared" si="10"/>
        <v>0</v>
      </c>
      <c r="K59" s="17">
        <f t="shared" si="10"/>
        <v>0</v>
      </c>
      <c r="L59" s="17">
        <f t="shared" si="10"/>
        <v>0</v>
      </c>
      <c r="M59" s="24"/>
      <c r="N59" s="24"/>
      <c r="O59" s="24">
        <f aca="true" t="shared" si="11" ref="O59:T59">SUM(O52:O58)</f>
        <v>0</v>
      </c>
      <c r="P59" s="24">
        <f t="shared" si="11"/>
        <v>0</v>
      </c>
      <c r="Q59" s="24">
        <f t="shared" si="11"/>
        <v>0</v>
      </c>
      <c r="R59" s="24">
        <f t="shared" si="11"/>
        <v>0</v>
      </c>
      <c r="S59" s="24">
        <f t="shared" si="11"/>
        <v>0</v>
      </c>
      <c r="T59" s="24">
        <f t="shared" si="11"/>
        <v>0</v>
      </c>
      <c r="U59" s="20"/>
      <c r="V59" s="36"/>
    </row>
    <row r="60" spans="1:22" s="2" customFormat="1" ht="18" customHeight="1">
      <c r="A60" s="17"/>
      <c r="B60" s="25"/>
      <c r="C60" s="17" t="s">
        <v>215</v>
      </c>
      <c r="D60" s="26" t="s">
        <v>147</v>
      </c>
      <c r="E60" s="18"/>
      <c r="F60" s="19"/>
      <c r="G60" s="20"/>
      <c r="H60" s="20"/>
      <c r="I60" s="20"/>
      <c r="J60" s="27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5"/>
    </row>
    <row r="61" spans="1:22" s="2" customFormat="1" ht="18" customHeight="1">
      <c r="A61" s="17"/>
      <c r="B61" s="25"/>
      <c r="C61" s="17"/>
      <c r="D61" s="26"/>
      <c r="E61" s="18"/>
      <c r="F61" s="19"/>
      <c r="G61" s="27"/>
      <c r="H61" s="20"/>
      <c r="I61" s="20"/>
      <c r="J61" s="27"/>
      <c r="K61" s="20"/>
      <c r="L61" s="20"/>
      <c r="M61" s="20"/>
      <c r="N61" s="31"/>
      <c r="O61" s="20"/>
      <c r="P61" s="20"/>
      <c r="Q61" s="20"/>
      <c r="R61" s="20"/>
      <c r="S61" s="20"/>
      <c r="T61" s="20"/>
      <c r="U61" s="20"/>
      <c r="V61" s="35"/>
    </row>
    <row r="62" spans="1:22" s="2" customFormat="1" ht="18" customHeight="1">
      <c r="A62" s="17"/>
      <c r="B62" s="25"/>
      <c r="C62" s="17"/>
      <c r="D62" s="26"/>
      <c r="E62" s="18"/>
      <c r="F62" s="19"/>
      <c r="G62" s="27"/>
      <c r="H62" s="20"/>
      <c r="I62" s="20"/>
      <c r="J62" s="27"/>
      <c r="K62" s="20"/>
      <c r="L62" s="20"/>
      <c r="M62" s="20"/>
      <c r="N62" s="31"/>
      <c r="O62" s="20"/>
      <c r="P62" s="20"/>
      <c r="Q62" s="20"/>
      <c r="R62" s="20"/>
      <c r="S62" s="20"/>
      <c r="T62" s="20"/>
      <c r="U62" s="20"/>
      <c r="V62" s="35"/>
    </row>
    <row r="63" spans="1:22" s="2" customFormat="1" ht="18" customHeight="1">
      <c r="A63" s="17"/>
      <c r="B63" s="25"/>
      <c r="C63" s="17"/>
      <c r="D63" s="26"/>
      <c r="E63" s="18"/>
      <c r="F63" s="19"/>
      <c r="G63" s="27"/>
      <c r="H63" s="20"/>
      <c r="I63" s="20"/>
      <c r="J63" s="27"/>
      <c r="K63" s="20"/>
      <c r="L63" s="20"/>
      <c r="M63" s="20"/>
      <c r="N63" s="31"/>
      <c r="O63" s="20"/>
      <c r="P63" s="20"/>
      <c r="Q63" s="20"/>
      <c r="R63" s="20"/>
      <c r="S63" s="20"/>
      <c r="T63" s="20"/>
      <c r="U63" s="20"/>
      <c r="V63" s="35"/>
    </row>
    <row r="64" spans="1:22" s="2" customFormat="1" ht="18" customHeight="1">
      <c r="A64" s="17"/>
      <c r="B64" s="25"/>
      <c r="C64" s="17"/>
      <c r="D64" s="26" t="s">
        <v>152</v>
      </c>
      <c r="E64" s="18"/>
      <c r="F64" s="19"/>
      <c r="G64" s="27"/>
      <c r="H64" s="20"/>
      <c r="I64" s="20"/>
      <c r="J64" s="27"/>
      <c r="K64" s="20"/>
      <c r="L64" s="20"/>
      <c r="M64" s="20"/>
      <c r="N64" s="31"/>
      <c r="O64" s="20"/>
      <c r="P64" s="20"/>
      <c r="Q64" s="20"/>
      <c r="R64" s="20"/>
      <c r="S64" s="20"/>
      <c r="T64" s="20"/>
      <c r="U64" s="20"/>
      <c r="V64" s="35"/>
    </row>
    <row r="65" spans="1:22" s="2" customFormat="1" ht="18" customHeight="1">
      <c r="A65" s="17"/>
      <c r="B65" s="25"/>
      <c r="C65" s="17"/>
      <c r="D65" s="26"/>
      <c r="E65" s="18"/>
      <c r="F65" s="19"/>
      <c r="G65" s="27"/>
      <c r="H65" s="20"/>
      <c r="I65" s="20"/>
      <c r="J65" s="27"/>
      <c r="K65" s="20"/>
      <c r="L65" s="20"/>
      <c r="M65" s="20"/>
      <c r="N65" s="31"/>
      <c r="O65" s="20"/>
      <c r="P65" s="20"/>
      <c r="Q65" s="20"/>
      <c r="R65" s="20"/>
      <c r="S65" s="20"/>
      <c r="T65" s="20"/>
      <c r="U65" s="20"/>
      <c r="V65" s="35"/>
    </row>
    <row r="66" spans="1:22" s="2" customFormat="1" ht="18" customHeight="1">
      <c r="A66" s="17"/>
      <c r="B66" s="25"/>
      <c r="C66" s="17"/>
      <c r="D66" s="26"/>
      <c r="E66" s="18"/>
      <c r="F66" s="19"/>
      <c r="G66" s="27"/>
      <c r="H66" s="20"/>
      <c r="I66" s="20"/>
      <c r="J66" s="27"/>
      <c r="K66" s="20"/>
      <c r="L66" s="20"/>
      <c r="M66" s="20"/>
      <c r="N66" s="31"/>
      <c r="O66" s="20"/>
      <c r="P66" s="20"/>
      <c r="Q66" s="20"/>
      <c r="R66" s="20"/>
      <c r="S66" s="20"/>
      <c r="T66" s="20"/>
      <c r="U66" s="20"/>
      <c r="V66" s="35"/>
    </row>
    <row r="67" spans="1:22" s="2" customFormat="1" ht="18" customHeight="1">
      <c r="A67" s="17"/>
      <c r="B67" s="25"/>
      <c r="C67" s="24" t="s">
        <v>92</v>
      </c>
      <c r="D67" s="24"/>
      <c r="E67" s="24"/>
      <c r="F67" s="24"/>
      <c r="G67" s="17">
        <v>8</v>
      </c>
      <c r="H67" s="17">
        <v>144</v>
      </c>
      <c r="I67" s="17">
        <f aca="true" t="shared" si="12" ref="I67:L67">SUM(I60:I66)</f>
        <v>0</v>
      </c>
      <c r="J67" s="17">
        <f t="shared" si="12"/>
        <v>0</v>
      </c>
      <c r="K67" s="17">
        <f t="shared" si="12"/>
        <v>0</v>
      </c>
      <c r="L67" s="17">
        <f t="shared" si="12"/>
        <v>0</v>
      </c>
      <c r="M67" s="24"/>
      <c r="N67" s="24"/>
      <c r="O67" s="24">
        <f aca="true" t="shared" si="13" ref="O67:T67">SUM(O60:O66)</f>
        <v>0</v>
      </c>
      <c r="P67" s="24">
        <f t="shared" si="13"/>
        <v>0</v>
      </c>
      <c r="Q67" s="24">
        <f t="shared" si="13"/>
        <v>0</v>
      </c>
      <c r="R67" s="24">
        <f t="shared" si="13"/>
        <v>0</v>
      </c>
      <c r="S67" s="24">
        <f t="shared" si="13"/>
        <v>0</v>
      </c>
      <c r="T67" s="24">
        <f t="shared" si="13"/>
        <v>0</v>
      </c>
      <c r="U67" s="20"/>
      <c r="V67" s="36"/>
    </row>
    <row r="68" spans="1:22" s="2" customFormat="1" ht="24.75" customHeight="1">
      <c r="A68" s="38" t="s">
        <v>167</v>
      </c>
      <c r="B68" s="39" t="s">
        <v>168</v>
      </c>
      <c r="C68" s="40" t="s">
        <v>169</v>
      </c>
      <c r="D68" s="40"/>
      <c r="E68" s="21" t="s">
        <v>170</v>
      </c>
      <c r="F68" s="19" t="s">
        <v>171</v>
      </c>
      <c r="G68" s="20">
        <v>4</v>
      </c>
      <c r="H68" s="20">
        <v>72</v>
      </c>
      <c r="I68" s="20">
        <v>72</v>
      </c>
      <c r="J68" s="20">
        <v>72</v>
      </c>
      <c r="K68" s="20"/>
      <c r="L68" s="20"/>
      <c r="M68" s="20" t="s">
        <v>38</v>
      </c>
      <c r="N68" s="20"/>
      <c r="O68" s="30" t="s">
        <v>47</v>
      </c>
      <c r="P68" s="30" t="s">
        <v>47</v>
      </c>
      <c r="Q68" s="30" t="s">
        <v>47</v>
      </c>
      <c r="R68" s="30" t="s">
        <v>47</v>
      </c>
      <c r="S68" s="30" t="s">
        <v>47</v>
      </c>
      <c r="T68" s="20"/>
      <c r="U68" s="20"/>
      <c r="V68" s="35"/>
    </row>
    <row r="69" spans="1:22" s="2" customFormat="1" ht="18" customHeight="1">
      <c r="A69" s="41"/>
      <c r="B69" s="39" t="s">
        <v>93</v>
      </c>
      <c r="C69" s="40"/>
      <c r="D69" s="40"/>
      <c r="E69" s="21" t="s">
        <v>172</v>
      </c>
      <c r="F69" s="19" t="s">
        <v>173</v>
      </c>
      <c r="G69" s="20">
        <v>2</v>
      </c>
      <c r="H69" s="20">
        <v>36</v>
      </c>
      <c r="I69" s="20">
        <v>36</v>
      </c>
      <c r="J69" s="20">
        <v>36</v>
      </c>
      <c r="K69" s="20"/>
      <c r="L69" s="20"/>
      <c r="M69" s="20" t="s">
        <v>38</v>
      </c>
      <c r="N69" s="20"/>
      <c r="O69" s="30" t="s">
        <v>47</v>
      </c>
      <c r="P69" s="30" t="s">
        <v>47</v>
      </c>
      <c r="Q69" s="30" t="s">
        <v>47</v>
      </c>
      <c r="R69" s="30" t="s">
        <v>47</v>
      </c>
      <c r="S69" s="30" t="s">
        <v>47</v>
      </c>
      <c r="T69" s="20"/>
      <c r="U69" s="20"/>
      <c r="V69" s="35" t="s">
        <v>174</v>
      </c>
    </row>
    <row r="70" spans="1:22" s="2" customFormat="1" ht="18" customHeight="1">
      <c r="A70" s="41"/>
      <c r="B70" s="42" t="s">
        <v>93</v>
      </c>
      <c r="C70" s="17" t="s">
        <v>89</v>
      </c>
      <c r="D70" s="17"/>
      <c r="E70" s="21" t="s">
        <v>216</v>
      </c>
      <c r="F70" s="22" t="s">
        <v>217</v>
      </c>
      <c r="G70" s="23">
        <v>2</v>
      </c>
      <c r="H70" s="23">
        <v>36</v>
      </c>
      <c r="I70" s="23">
        <f>SUM(J70:K70)</f>
        <v>36</v>
      </c>
      <c r="J70" s="23">
        <v>9</v>
      </c>
      <c r="K70" s="23">
        <v>27</v>
      </c>
      <c r="L70" s="23"/>
      <c r="M70" s="23" t="s">
        <v>86</v>
      </c>
      <c r="N70" s="23" t="s">
        <v>86</v>
      </c>
      <c r="O70" s="23"/>
      <c r="P70" s="23">
        <v>2</v>
      </c>
      <c r="Q70" s="23"/>
      <c r="R70" s="23"/>
      <c r="S70" s="23"/>
      <c r="T70" s="23"/>
      <c r="U70" s="23"/>
      <c r="V70" s="22" t="s">
        <v>218</v>
      </c>
    </row>
    <row r="71" spans="1:22" s="2" customFormat="1" ht="18" customHeight="1">
      <c r="A71" s="41"/>
      <c r="B71" s="43"/>
      <c r="C71" s="17"/>
      <c r="D71" s="17"/>
      <c r="E71" s="21" t="s">
        <v>175</v>
      </c>
      <c r="F71" s="22" t="s">
        <v>176</v>
      </c>
      <c r="G71" s="23">
        <v>2</v>
      </c>
      <c r="H71" s="23">
        <v>36</v>
      </c>
      <c r="I71" s="23">
        <f>SUM(J71:K71)</f>
        <v>36</v>
      </c>
      <c r="J71" s="23">
        <v>9</v>
      </c>
      <c r="K71" s="23">
        <v>27</v>
      </c>
      <c r="L71" s="23"/>
      <c r="M71" s="23" t="s">
        <v>86</v>
      </c>
      <c r="N71" s="23" t="s">
        <v>86</v>
      </c>
      <c r="O71" s="23"/>
      <c r="P71" s="23">
        <v>2</v>
      </c>
      <c r="Q71" s="23"/>
      <c r="R71" s="23"/>
      <c r="S71" s="23"/>
      <c r="T71" s="23"/>
      <c r="U71" s="23"/>
      <c r="V71" s="22" t="s">
        <v>177</v>
      </c>
    </row>
    <row r="72" spans="1:22" s="2" customFormat="1" ht="18" customHeight="1">
      <c r="A72" s="41"/>
      <c r="B72" s="43"/>
      <c r="C72" s="17" t="s">
        <v>178</v>
      </c>
      <c r="D72" s="17"/>
      <c r="E72" s="18" t="s">
        <v>179</v>
      </c>
      <c r="F72" s="19" t="s">
        <v>180</v>
      </c>
      <c r="G72" s="20">
        <v>1</v>
      </c>
      <c r="H72" s="20">
        <v>18</v>
      </c>
      <c r="I72" s="20">
        <v>15</v>
      </c>
      <c r="J72" s="20">
        <v>12</v>
      </c>
      <c r="K72" s="20">
        <v>3</v>
      </c>
      <c r="L72" s="20">
        <v>3</v>
      </c>
      <c r="M72" s="20" t="s">
        <v>38</v>
      </c>
      <c r="N72" s="20"/>
      <c r="O72" s="20">
        <v>1</v>
      </c>
      <c r="P72" s="54"/>
      <c r="Q72" s="54"/>
      <c r="R72" s="54"/>
      <c r="S72" s="54"/>
      <c r="T72" s="54"/>
      <c r="U72" s="37"/>
      <c r="V72" s="19"/>
    </row>
    <row r="73" spans="1:22" s="2" customFormat="1" ht="18" customHeight="1">
      <c r="A73" s="41"/>
      <c r="B73" s="43"/>
      <c r="C73" s="17"/>
      <c r="D73" s="17"/>
      <c r="E73" s="18" t="s">
        <v>181</v>
      </c>
      <c r="F73" s="19" t="s">
        <v>182</v>
      </c>
      <c r="G73" s="20">
        <v>1</v>
      </c>
      <c r="H73" s="20">
        <v>18</v>
      </c>
      <c r="I73" s="20">
        <v>18</v>
      </c>
      <c r="J73" s="20">
        <v>14</v>
      </c>
      <c r="K73" s="20">
        <v>4</v>
      </c>
      <c r="L73" s="20"/>
      <c r="M73" s="20" t="s">
        <v>38</v>
      </c>
      <c r="N73" s="20"/>
      <c r="O73" s="20"/>
      <c r="P73" s="20">
        <v>1</v>
      </c>
      <c r="Q73" s="20"/>
      <c r="R73" s="20"/>
      <c r="S73" s="20"/>
      <c r="T73" s="20"/>
      <c r="U73" s="20"/>
      <c r="V73" s="19"/>
    </row>
    <row r="74" spans="1:22" s="2" customFormat="1" ht="18" customHeight="1">
      <c r="A74" s="41"/>
      <c r="B74" s="44"/>
      <c r="C74" s="17"/>
      <c r="D74" s="17"/>
      <c r="E74" s="21" t="s">
        <v>183</v>
      </c>
      <c r="F74" s="19" t="s">
        <v>184</v>
      </c>
      <c r="G74" s="20">
        <v>2</v>
      </c>
      <c r="H74" s="20">
        <v>36</v>
      </c>
      <c r="I74" s="20">
        <v>36</v>
      </c>
      <c r="J74" s="20">
        <v>36</v>
      </c>
      <c r="K74" s="20"/>
      <c r="L74" s="20"/>
      <c r="M74" s="20" t="s">
        <v>38</v>
      </c>
      <c r="N74" s="20"/>
      <c r="O74" s="30" t="s">
        <v>47</v>
      </c>
      <c r="P74" s="30" t="s">
        <v>47</v>
      </c>
      <c r="Q74" s="20"/>
      <c r="R74" s="20"/>
      <c r="S74" s="20"/>
      <c r="T74" s="20"/>
      <c r="U74" s="20"/>
      <c r="V74" s="19"/>
    </row>
    <row r="75" spans="1:22" s="2" customFormat="1" ht="18" customHeight="1">
      <c r="A75" s="41"/>
      <c r="B75" s="45" t="s">
        <v>185</v>
      </c>
      <c r="C75" s="46"/>
      <c r="D75" s="46"/>
      <c r="E75" s="46"/>
      <c r="F75" s="47"/>
      <c r="G75" s="24">
        <f>SUM(G68:G74)</f>
        <v>14</v>
      </c>
      <c r="H75" s="24">
        <f aca="true" t="shared" si="14" ref="H75:T75">SUM(H68:H74)</f>
        <v>252</v>
      </c>
      <c r="I75" s="24">
        <f t="shared" si="14"/>
        <v>249</v>
      </c>
      <c r="J75" s="24">
        <f t="shared" si="14"/>
        <v>188</v>
      </c>
      <c r="K75" s="24">
        <f t="shared" si="14"/>
        <v>61</v>
      </c>
      <c r="L75" s="24">
        <f t="shared" si="14"/>
        <v>3</v>
      </c>
      <c r="M75" s="24"/>
      <c r="N75" s="24"/>
      <c r="O75" s="24">
        <f t="shared" si="14"/>
        <v>1</v>
      </c>
      <c r="P75" s="24">
        <f t="shared" si="14"/>
        <v>5</v>
      </c>
      <c r="Q75" s="24">
        <f t="shared" si="14"/>
        <v>0</v>
      </c>
      <c r="R75" s="24">
        <f t="shared" si="14"/>
        <v>0</v>
      </c>
      <c r="S75" s="24">
        <f t="shared" si="14"/>
        <v>0</v>
      </c>
      <c r="T75" s="24">
        <f t="shared" si="14"/>
        <v>0</v>
      </c>
      <c r="U75" s="20"/>
      <c r="V75" s="19"/>
    </row>
    <row r="76" spans="1:22" s="2" customFormat="1" ht="18" customHeight="1">
      <c r="A76" s="41"/>
      <c r="B76" s="40" t="s">
        <v>34</v>
      </c>
      <c r="C76" s="40" t="s">
        <v>186</v>
      </c>
      <c r="D76" s="40"/>
      <c r="E76" s="21" t="s">
        <v>219</v>
      </c>
      <c r="F76" s="19" t="s">
        <v>188</v>
      </c>
      <c r="G76" s="27">
        <v>34</v>
      </c>
      <c r="H76" s="20">
        <v>816</v>
      </c>
      <c r="I76" s="20"/>
      <c r="J76" s="20"/>
      <c r="K76" s="20"/>
      <c r="L76" s="27">
        <v>816</v>
      </c>
      <c r="M76" s="27" t="s">
        <v>38</v>
      </c>
      <c r="N76" s="31"/>
      <c r="O76" s="20"/>
      <c r="P76" s="20"/>
      <c r="Q76" s="20"/>
      <c r="R76" s="20"/>
      <c r="S76" s="20" t="s">
        <v>220</v>
      </c>
      <c r="T76" s="20" t="s">
        <v>190</v>
      </c>
      <c r="U76" s="20"/>
      <c r="V76" s="35"/>
    </row>
    <row r="77" spans="1:22" s="2" customFormat="1" ht="18" customHeight="1">
      <c r="A77" s="41"/>
      <c r="B77" s="40"/>
      <c r="C77" s="40"/>
      <c r="D77" s="40"/>
      <c r="E77" s="21" t="s">
        <v>191</v>
      </c>
      <c r="F77" s="19" t="s">
        <v>192</v>
      </c>
      <c r="G77" s="27">
        <v>4</v>
      </c>
      <c r="H77" s="20">
        <v>96</v>
      </c>
      <c r="I77" s="20"/>
      <c r="J77" s="20"/>
      <c r="K77" s="20"/>
      <c r="L77" s="27">
        <v>96</v>
      </c>
      <c r="M77" s="27" t="s">
        <v>38</v>
      </c>
      <c r="N77" s="31"/>
      <c r="O77" s="20"/>
      <c r="P77" s="20"/>
      <c r="Q77" s="20"/>
      <c r="R77" s="20"/>
      <c r="S77" s="20"/>
      <c r="T77" s="20" t="s">
        <v>189</v>
      </c>
      <c r="U77" s="20"/>
      <c r="V77" s="35"/>
    </row>
    <row r="78" spans="1:22" s="2" customFormat="1" ht="18" customHeight="1">
      <c r="A78" s="48"/>
      <c r="B78" s="45" t="s">
        <v>185</v>
      </c>
      <c r="C78" s="46"/>
      <c r="D78" s="46"/>
      <c r="E78" s="46"/>
      <c r="F78" s="47"/>
      <c r="G78" s="24">
        <f>SUM(G76:G77)</f>
        <v>38</v>
      </c>
      <c r="H78" s="24">
        <f aca="true" t="shared" si="15" ref="H78:T78">SUM(H76:H77)</f>
        <v>912</v>
      </c>
      <c r="I78" s="24">
        <f t="shared" si="15"/>
        <v>0</v>
      </c>
      <c r="J78" s="24">
        <f t="shared" si="15"/>
        <v>0</v>
      </c>
      <c r="K78" s="24">
        <f t="shared" si="15"/>
        <v>0</v>
      </c>
      <c r="L78" s="24">
        <f t="shared" si="15"/>
        <v>912</v>
      </c>
      <c r="M78" s="24"/>
      <c r="N78" s="24"/>
      <c r="O78" s="24">
        <f t="shared" si="15"/>
        <v>0</v>
      </c>
      <c r="P78" s="24">
        <f t="shared" si="15"/>
        <v>0</v>
      </c>
      <c r="Q78" s="24">
        <f t="shared" si="15"/>
        <v>0</v>
      </c>
      <c r="R78" s="24">
        <f t="shared" si="15"/>
        <v>0</v>
      </c>
      <c r="S78" s="24">
        <f t="shared" si="15"/>
        <v>0</v>
      </c>
      <c r="T78" s="24">
        <f t="shared" si="15"/>
        <v>0</v>
      </c>
      <c r="U78" s="20"/>
      <c r="V78" s="36"/>
    </row>
    <row r="79" spans="1:22" s="2" customFormat="1" ht="18" customHeight="1">
      <c r="A79" s="17" t="s">
        <v>221</v>
      </c>
      <c r="B79" s="17"/>
      <c r="C79" s="17"/>
      <c r="D79" s="17"/>
      <c r="E79" s="21"/>
      <c r="F79" s="19"/>
      <c r="G79" s="24">
        <f>SUM(G28,G34,G42,G51,G59,G75,G78)</f>
        <v>112</v>
      </c>
      <c r="H79" s="24">
        <f aca="true" t="shared" si="16" ref="H79:T79">SUM(H28,H34,H42,H51,H59,H75,H78)</f>
        <v>2320</v>
      </c>
      <c r="I79" s="24">
        <f t="shared" si="16"/>
        <v>1112</v>
      </c>
      <c r="J79" s="24">
        <f t="shared" si="16"/>
        <v>751</v>
      </c>
      <c r="K79" s="24">
        <f t="shared" si="16"/>
        <v>361</v>
      </c>
      <c r="L79" s="24">
        <f t="shared" si="16"/>
        <v>1064</v>
      </c>
      <c r="M79" s="24"/>
      <c r="N79" s="24"/>
      <c r="O79" s="24">
        <f t="shared" si="16"/>
        <v>25</v>
      </c>
      <c r="P79" s="24">
        <f t="shared" si="16"/>
        <v>19</v>
      </c>
      <c r="Q79" s="24">
        <f t="shared" si="16"/>
        <v>2</v>
      </c>
      <c r="R79" s="24">
        <f t="shared" si="16"/>
        <v>3</v>
      </c>
      <c r="S79" s="24">
        <f t="shared" si="16"/>
        <v>0</v>
      </c>
      <c r="T79" s="24">
        <f t="shared" si="16"/>
        <v>0</v>
      </c>
      <c r="U79" s="20"/>
      <c r="V79" s="35"/>
    </row>
    <row r="80" spans="1:22" s="2" customFormat="1" ht="18" customHeight="1">
      <c r="A80" s="17" t="s">
        <v>221</v>
      </c>
      <c r="B80" s="17"/>
      <c r="C80" s="17"/>
      <c r="D80" s="17"/>
      <c r="E80" s="26"/>
      <c r="F80" s="49"/>
      <c r="G80" s="24">
        <f>SUM(G28,G34,G42,G51,G67,G75,G78)</f>
        <v>112</v>
      </c>
      <c r="H80" s="24">
        <f aca="true" t="shared" si="17" ref="H80:T80">SUM(H28,H34,H42,H51,H67,H75,H78)</f>
        <v>2320</v>
      </c>
      <c r="I80" s="24">
        <f t="shared" si="17"/>
        <v>1112</v>
      </c>
      <c r="J80" s="24">
        <f t="shared" si="17"/>
        <v>751</v>
      </c>
      <c r="K80" s="24">
        <f t="shared" si="17"/>
        <v>361</v>
      </c>
      <c r="L80" s="24">
        <f t="shared" si="17"/>
        <v>1064</v>
      </c>
      <c r="M80" s="24"/>
      <c r="N80" s="24"/>
      <c r="O80" s="24">
        <f t="shared" si="17"/>
        <v>25</v>
      </c>
      <c r="P80" s="24">
        <f t="shared" si="17"/>
        <v>19</v>
      </c>
      <c r="Q80" s="24">
        <f t="shared" si="17"/>
        <v>2</v>
      </c>
      <c r="R80" s="24">
        <f t="shared" si="17"/>
        <v>3</v>
      </c>
      <c r="S80" s="24">
        <f t="shared" si="17"/>
        <v>0</v>
      </c>
      <c r="T80" s="24">
        <f t="shared" si="17"/>
        <v>0</v>
      </c>
      <c r="U80" s="20"/>
      <c r="V80" s="36"/>
    </row>
    <row r="82" spans="1:11" ht="14.25">
      <c r="A82" s="3"/>
      <c r="B82" s="3"/>
      <c r="C82" s="3"/>
      <c r="D82" s="3"/>
      <c r="E82" s="50" t="s">
        <v>222</v>
      </c>
      <c r="F82" s="51" t="s">
        <v>197</v>
      </c>
      <c r="G82" s="3">
        <f>SUM(H79)</f>
        <v>2320</v>
      </c>
      <c r="H82" s="3" t="s">
        <v>198</v>
      </c>
      <c r="I82" s="3"/>
      <c r="J82" s="3"/>
      <c r="K82" s="3"/>
    </row>
    <row r="83" spans="1:11" ht="14.25">
      <c r="A83" s="3"/>
      <c r="B83" s="3"/>
      <c r="C83" s="3"/>
      <c r="D83" s="3"/>
      <c r="E83" s="50"/>
      <c r="F83" s="51" t="s">
        <v>33</v>
      </c>
      <c r="G83" s="3">
        <f>SUM(H28,H34)</f>
        <v>1012</v>
      </c>
      <c r="H83" s="52">
        <f>G83/G82</f>
        <v>0.4362068965517241</v>
      </c>
      <c r="I83" s="52"/>
      <c r="J83" s="3"/>
      <c r="K83" s="3"/>
    </row>
    <row r="84" spans="1:11" ht="14.25">
      <c r="A84" s="3"/>
      <c r="B84" s="3"/>
      <c r="C84" s="3"/>
      <c r="D84" s="3"/>
      <c r="E84" s="50"/>
      <c r="F84" s="51" t="s">
        <v>98</v>
      </c>
      <c r="G84" s="3">
        <f>SUM(H42,H51,H59)</f>
        <v>144</v>
      </c>
      <c r="H84" s="52">
        <f>G84/G82</f>
        <v>0.06206896551724138</v>
      </c>
      <c r="I84" s="52"/>
      <c r="J84" s="3"/>
      <c r="K84" s="3"/>
    </row>
    <row r="85" spans="1:11" ht="14.25">
      <c r="A85" s="3"/>
      <c r="B85" s="3"/>
      <c r="C85" s="3"/>
      <c r="D85" s="3"/>
      <c r="E85" s="50"/>
      <c r="F85" s="51" t="s">
        <v>167</v>
      </c>
      <c r="G85" s="3">
        <f>SUM(H75,H78)</f>
        <v>1164</v>
      </c>
      <c r="H85" s="52">
        <f>G85/G82</f>
        <v>0.5017241379310344</v>
      </c>
      <c r="I85" s="52"/>
      <c r="J85" s="3"/>
      <c r="K85" s="3"/>
    </row>
    <row r="86" spans="1:11" ht="14.25">
      <c r="A86" s="3"/>
      <c r="B86" s="3"/>
      <c r="C86" s="3"/>
      <c r="D86" s="3"/>
      <c r="E86" s="50"/>
      <c r="F86" s="51" t="s">
        <v>199</v>
      </c>
      <c r="G86" s="3">
        <f>SUM(H34,H59,H75)</f>
        <v>612</v>
      </c>
      <c r="H86" s="52">
        <f>G86/G82</f>
        <v>0.2637931034482759</v>
      </c>
      <c r="I86" s="52"/>
      <c r="J86" s="3"/>
      <c r="K86" s="3"/>
    </row>
    <row r="87" spans="1:11" ht="14.25">
      <c r="A87" s="3"/>
      <c r="B87" s="3"/>
      <c r="C87" s="3"/>
      <c r="D87" s="3"/>
      <c r="E87" s="50"/>
      <c r="F87" s="51" t="s">
        <v>200</v>
      </c>
      <c r="G87" s="3">
        <f>SUM(K79,L79)</f>
        <v>1425</v>
      </c>
      <c r="H87" s="52">
        <f>G87/G82</f>
        <v>0.6142241379310345</v>
      </c>
      <c r="I87" s="52"/>
      <c r="J87" s="3"/>
      <c r="K87" s="3"/>
    </row>
    <row r="88" spans="1:11" ht="14.25">
      <c r="A88" s="3"/>
      <c r="B88" s="3"/>
      <c r="C88" s="3"/>
      <c r="D88" s="3"/>
      <c r="E88" s="53"/>
      <c r="F88" s="51"/>
      <c r="G88" s="3"/>
      <c r="H88" s="52"/>
      <c r="I88" s="3"/>
      <c r="J88" s="3"/>
      <c r="K88" s="3"/>
    </row>
    <row r="89" spans="5:9" ht="14.25">
      <c r="E89" s="50" t="s">
        <v>222</v>
      </c>
      <c r="F89" s="51" t="s">
        <v>197</v>
      </c>
      <c r="G89" s="3">
        <f>SUM(H80)</f>
        <v>2320</v>
      </c>
      <c r="H89" s="3" t="s">
        <v>198</v>
      </c>
      <c r="I89" s="3"/>
    </row>
    <row r="90" spans="5:9" ht="14.25">
      <c r="E90" s="50"/>
      <c r="F90" s="51" t="s">
        <v>33</v>
      </c>
      <c r="G90" s="3">
        <f>SUM(H28,H34)</f>
        <v>1012</v>
      </c>
      <c r="H90" s="52">
        <f>G90/G89</f>
        <v>0.4362068965517241</v>
      </c>
      <c r="I90" s="52"/>
    </row>
    <row r="91" spans="5:9" ht="14.25">
      <c r="E91" s="50"/>
      <c r="F91" s="51" t="s">
        <v>98</v>
      </c>
      <c r="G91" s="3">
        <f>SUM(H42,H51,H67)</f>
        <v>144</v>
      </c>
      <c r="H91" s="52">
        <f>G91/G89</f>
        <v>0.06206896551724138</v>
      </c>
      <c r="I91" s="52"/>
    </row>
    <row r="92" spans="5:9" ht="14.25">
      <c r="E92" s="50"/>
      <c r="F92" s="51" t="s">
        <v>167</v>
      </c>
      <c r="G92" s="3">
        <f>SUM(H75,H78)</f>
        <v>1164</v>
      </c>
      <c r="H92" s="52">
        <f>G92/G89</f>
        <v>0.5017241379310344</v>
      </c>
      <c r="I92" s="52"/>
    </row>
    <row r="93" spans="5:9" ht="14.25">
      <c r="E93" s="50"/>
      <c r="F93" s="51" t="s">
        <v>199</v>
      </c>
      <c r="G93" s="3">
        <f>SUM(H34,H67,H75)</f>
        <v>612</v>
      </c>
      <c r="H93" s="52">
        <f>G93/G89</f>
        <v>0.2637931034482759</v>
      </c>
      <c r="I93" s="52"/>
    </row>
    <row r="94" spans="5:9" ht="14.25">
      <c r="E94" s="50"/>
      <c r="F94" s="51" t="s">
        <v>200</v>
      </c>
      <c r="G94" s="3">
        <f>SUM(K80,L80)</f>
        <v>1425</v>
      </c>
      <c r="H94" s="52">
        <f>G94/G89</f>
        <v>0.6142241379310345</v>
      </c>
      <c r="I94" s="52"/>
    </row>
  </sheetData>
  <sheetProtection/>
  <mergeCells count="82">
    <mergeCell ref="A1:U1"/>
    <mergeCell ref="A2:T2"/>
    <mergeCell ref="H3:L3"/>
    <mergeCell ref="O3:T3"/>
    <mergeCell ref="I4:K4"/>
    <mergeCell ref="O4:P4"/>
    <mergeCell ref="Q4:R4"/>
    <mergeCell ref="S4:T4"/>
    <mergeCell ref="M6:N6"/>
    <mergeCell ref="C24:D24"/>
    <mergeCell ref="C27:D27"/>
    <mergeCell ref="C28:F28"/>
    <mergeCell ref="C33:D33"/>
    <mergeCell ref="C34:F34"/>
    <mergeCell ref="C42:F42"/>
    <mergeCell ref="C51:F51"/>
    <mergeCell ref="C59:F59"/>
    <mergeCell ref="C67:F67"/>
    <mergeCell ref="B75:F75"/>
    <mergeCell ref="B78:F78"/>
    <mergeCell ref="A79:F79"/>
    <mergeCell ref="A80:F80"/>
    <mergeCell ref="H82:I82"/>
    <mergeCell ref="H83:I83"/>
    <mergeCell ref="H84:I84"/>
    <mergeCell ref="H85:I85"/>
    <mergeCell ref="H86:I86"/>
    <mergeCell ref="H87:I87"/>
    <mergeCell ref="H89:I89"/>
    <mergeCell ref="H90:I90"/>
    <mergeCell ref="H91:I91"/>
    <mergeCell ref="H92:I92"/>
    <mergeCell ref="H93:I93"/>
    <mergeCell ref="H94:I94"/>
    <mergeCell ref="A3:A6"/>
    <mergeCell ref="A7:A34"/>
    <mergeCell ref="A35:A67"/>
    <mergeCell ref="A68:A78"/>
    <mergeCell ref="B3:B6"/>
    <mergeCell ref="B7:B28"/>
    <mergeCell ref="B29:B34"/>
    <mergeCell ref="B35:B42"/>
    <mergeCell ref="B43:B51"/>
    <mergeCell ref="B52:B67"/>
    <mergeCell ref="B70:B74"/>
    <mergeCell ref="B76:B77"/>
    <mergeCell ref="C35:C41"/>
    <mergeCell ref="C43:C50"/>
    <mergeCell ref="C52:C58"/>
    <mergeCell ref="C60:C66"/>
    <mergeCell ref="D35:D38"/>
    <mergeCell ref="D39:D41"/>
    <mergeCell ref="D43:D46"/>
    <mergeCell ref="D47:D50"/>
    <mergeCell ref="D52:D55"/>
    <mergeCell ref="D56:D58"/>
    <mergeCell ref="D60:D63"/>
    <mergeCell ref="D64:D66"/>
    <mergeCell ref="E3:E6"/>
    <mergeCell ref="E82:E87"/>
    <mergeCell ref="E89:E94"/>
    <mergeCell ref="F3:F6"/>
    <mergeCell ref="G3:G6"/>
    <mergeCell ref="H4:H6"/>
    <mergeCell ref="I5:I6"/>
    <mergeCell ref="J5:J6"/>
    <mergeCell ref="K5:K6"/>
    <mergeCell ref="L4:L6"/>
    <mergeCell ref="U3:U6"/>
    <mergeCell ref="V3:V6"/>
    <mergeCell ref="C25:D26"/>
    <mergeCell ref="C29:D32"/>
    <mergeCell ref="C68:D69"/>
    <mergeCell ref="C70:D71"/>
    <mergeCell ref="C72:D74"/>
    <mergeCell ref="C76:D77"/>
    <mergeCell ref="M3:N4"/>
    <mergeCell ref="C3:D6"/>
    <mergeCell ref="C7:D11"/>
    <mergeCell ref="C12:D16"/>
    <mergeCell ref="C17:D20"/>
    <mergeCell ref="C21:D23"/>
  </mergeCells>
  <printOptions horizontalCentered="1"/>
  <pageMargins left="0.4722222222222222" right="0.4722222222222222" top="0.5902777777777778" bottom="0.5111111111111111" header="0.5" footer="0.5"/>
  <pageSetup horizontalDpi="600" verticalDpi="6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格子铺 </cp:lastModifiedBy>
  <cp:lastPrinted>2018-06-28T17:52:47Z</cp:lastPrinted>
  <dcterms:created xsi:type="dcterms:W3CDTF">2006-09-08T00:29:44Z</dcterms:created>
  <dcterms:modified xsi:type="dcterms:W3CDTF">2023-08-18T09:28:02Z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  <property fmtid="{D5CDD505-2E9C-101B-9397-08002B2CF9AE}" pid="4" name="I">
    <vt:lpwstr>71F8B2014841CE15BA00956495870D9C_43</vt:lpwstr>
  </property>
  <property fmtid="{D5CDD505-2E9C-101B-9397-08002B2CF9AE}" pid="5" name="commonda">
    <vt:lpwstr>eyJoZGlkIjoiYWI5MWQ5NzcxMWE0ODQ0YzFiOWU4NGFkY2VjZDdhYTUifQ==</vt:lpwstr>
  </property>
</Properties>
</file>